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20" tabRatio="880" firstSheet="3" activeTab="16"/>
  </bookViews>
  <sheets>
    <sheet name="1- veterinari" sheetId="1" r:id="rId1"/>
    <sheet name="2- Riep. Pers" sheetId="2" r:id="rId2"/>
    <sheet name="3- Anagrafe" sheetId="3" r:id="rId3"/>
    <sheet name="4- Operaz. BDN" sheetId="4" r:id="rId4"/>
    <sheet name="5- Tip. bovini" sheetId="5" r:id="rId5"/>
    <sheet name="6- Avicuniculi" sheetId="6" r:id="rId6"/>
    <sheet name="7- mod 4" sheetId="7" r:id="rId7"/>
    <sheet name="8- Introduzioni" sheetId="8" r:id="rId8"/>
    <sheet name="9- Agalassia_1" sheetId="9" r:id="rId9"/>
    <sheet name="10- Scrapie" sheetId="10" r:id="rId10"/>
    <sheet name="11- TSE" sheetId="11" r:id="rId11"/>
    <sheet name="12- Vaccinazione BT" sheetId="12" r:id="rId12"/>
    <sheet name="13- Sentinella BT" sheetId="13" r:id="rId13"/>
    <sheet name="14- Arterite equina" sheetId="14" r:id="rId14"/>
    <sheet name="15- Api" sheetId="15" r:id="rId15"/>
    <sheet name="16- Vigilanza" sheetId="16" r:id="rId16"/>
    <sheet name="17- Zoonosi" sheetId="17" r:id="rId17"/>
    <sheet name="18- Cani morsicatori" sheetId="18" r:id="rId18"/>
  </sheets>
  <definedNames>
    <definedName name="_xlnm._FilterDatabase" localSheetId="0" hidden="1">'1- veterinari'!$A$7:$L$52</definedName>
  </definedNames>
  <calcPr fullCalcOnLoad="1"/>
</workbook>
</file>

<file path=xl/sharedStrings.xml><?xml version="1.0" encoding="utf-8"?>
<sst xmlns="http://schemas.openxmlformats.org/spreadsheetml/2006/main" count="1409" uniqueCount="581">
  <si>
    <t>DISTRETTO</t>
  </si>
  <si>
    <t xml:space="preserve">*QUALIFICA: </t>
  </si>
  <si>
    <t xml:space="preserve">Dirigente I e Il livello, Dir. Tempo determ., Libero professionista (med. Spec.conv.) </t>
  </si>
  <si>
    <t xml:space="preserve">attività di campo; incarichi speciali </t>
  </si>
  <si>
    <t xml:space="preserve">**ATTIVITA': </t>
  </si>
  <si>
    <t>RIEPILOGO PERSONALE IN SERVIZIO</t>
  </si>
  <si>
    <t>VETERINARI</t>
  </si>
  <si>
    <t>ALTRO PERSONALE</t>
  </si>
  <si>
    <t>DIRIGENTE II</t>
  </si>
  <si>
    <t>DIRIGENTE I</t>
  </si>
  <si>
    <t>TOTALE AREA “A”</t>
  </si>
  <si>
    <t>DIR. TEMPO DETERMINATO</t>
  </si>
  <si>
    <t>LIB. PROF. (MED. SPEC. CONV.)</t>
  </si>
  <si>
    <t>COLLABORATORI AMMIN.</t>
  </si>
  <si>
    <t>COADIUTORI AMMIN.</t>
  </si>
  <si>
    <t>AGENTI TECNICI (AUSIL.)</t>
  </si>
  <si>
    <t>COMUNE</t>
  </si>
  <si>
    <t>BOVINI</t>
  </si>
  <si>
    <t>OVINI</t>
  </si>
  <si>
    <t>CAPRINI</t>
  </si>
  <si>
    <t>OVICAPRINI</t>
  </si>
  <si>
    <t>SUINI</t>
  </si>
  <si>
    <t>EQUINI</t>
  </si>
  <si>
    <t>N°Az.</t>
  </si>
  <si>
    <t>N°Capi</t>
  </si>
  <si>
    <t>N° Az.</t>
  </si>
  <si>
    <t>N° Capi</t>
  </si>
  <si>
    <t>TOTALI</t>
  </si>
  <si>
    <t>ANAGRAFE</t>
  </si>
  <si>
    <t>N° Totale Operazioni</t>
  </si>
  <si>
    <t>N° Passaporti</t>
  </si>
  <si>
    <t>N° Controlli Registri</t>
  </si>
  <si>
    <t>N° Vidimazioni Nuovi Registri</t>
  </si>
  <si>
    <t>Attività B.D.L.</t>
  </si>
  <si>
    <t>CARNE</t>
  </si>
  <si>
    <t>LATTE</t>
  </si>
  <si>
    <t>TOTALE GENERALE</t>
  </si>
  <si>
    <t>ALLEVAMENTI</t>
  </si>
  <si>
    <t>CAPI</t>
  </si>
  <si>
    <t>AVICUNICOLI</t>
  </si>
  <si>
    <t>Distretto</t>
  </si>
  <si>
    <t>lncub</t>
  </si>
  <si>
    <t>Svezz</t>
  </si>
  <si>
    <t>Broilers</t>
  </si>
  <si>
    <t>Tacchini</t>
  </si>
  <si>
    <t>Ratiti</t>
  </si>
  <si>
    <t>Faraone</t>
  </si>
  <si>
    <t>Pernici</t>
  </si>
  <si>
    <t>Quaglie</t>
  </si>
  <si>
    <t>Anatre</t>
  </si>
  <si>
    <t>Oche</t>
  </si>
  <si>
    <t>Rurali</t>
  </si>
  <si>
    <t>Conigli</t>
  </si>
  <si>
    <t>Altro</t>
  </si>
  <si>
    <t>Az.</t>
  </si>
  <si>
    <t>Capi</t>
  </si>
  <si>
    <t>Ovaiole</t>
  </si>
  <si>
    <t>MOVIMENTAZIONI</t>
  </si>
  <si>
    <t>VITA</t>
  </si>
  <si>
    <t>MACELLO</t>
  </si>
  <si>
    <t>INTRA REG.</t>
  </si>
  <si>
    <t>EXTRA REG.</t>
  </si>
  <si>
    <t>N.</t>
  </si>
  <si>
    <t xml:space="preserve">Introduzioni di animali da vita </t>
  </si>
  <si>
    <t>Regione o Stato di provenienza</t>
  </si>
  <si>
    <t>bovini</t>
  </si>
  <si>
    <t>ovini</t>
  </si>
  <si>
    <t>caprini</t>
  </si>
  <si>
    <t>suini</t>
  </si>
  <si>
    <t>partite</t>
  </si>
  <si>
    <t>capi</t>
  </si>
  <si>
    <t xml:space="preserve">AGALASSIA CONTAGIOSA DEGLI OVINI </t>
  </si>
  <si>
    <t>Comune</t>
  </si>
  <si>
    <t>Proprietario</t>
  </si>
  <si>
    <t>RAG. SOCIALE</t>
  </si>
  <si>
    <t>DATA SOSPETTO</t>
  </si>
  <si>
    <t>DATA CONFERMA</t>
  </si>
  <si>
    <t>CAPI PRESENTI</t>
  </si>
  <si>
    <t>N° CONTROLLI</t>
  </si>
  <si>
    <t>N° CAMPIONI</t>
  </si>
  <si>
    <t>VACCINAZIONI BT</t>
  </si>
  <si>
    <t>Specie</t>
  </si>
  <si>
    <t>SENTINELLE BT</t>
  </si>
  <si>
    <t>ARTERITE VIRALE EQUINA</t>
  </si>
  <si>
    <t>Campioni</t>
  </si>
  <si>
    <t>Positivi</t>
  </si>
  <si>
    <t>%</t>
  </si>
  <si>
    <t>CENSIMENTO APIARI</t>
  </si>
  <si>
    <t>CENSIMENTO</t>
  </si>
  <si>
    <t>CONTROLLI VARROASI</t>
  </si>
  <si>
    <t>CONTROLLI PESTE AMERICANA</t>
  </si>
  <si>
    <t>Alveari</t>
  </si>
  <si>
    <t>Rapporto aziende/alveari</t>
  </si>
  <si>
    <t>Aziende controllate</t>
  </si>
  <si>
    <t>% aziende controllate</t>
  </si>
  <si>
    <t>Aziende positive</t>
  </si>
  <si>
    <t>% aziende positive</t>
  </si>
  <si>
    <t>infestazione lieve</t>
  </si>
  <si>
    <t>infestazione media</t>
  </si>
  <si>
    <t>infestazione grave</t>
  </si>
  <si>
    <t>Alveari distrutti</t>
  </si>
  <si>
    <t xml:space="preserve">stanziali </t>
  </si>
  <si>
    <t>nomadi</t>
  </si>
  <si>
    <t>misti</t>
  </si>
  <si>
    <t xml:space="preserve">VIGILANZA VETERINARIA PERMANENTE - AREA A </t>
  </si>
  <si>
    <t>OVI-CAPRINI</t>
  </si>
  <si>
    <t>N° ALLEVAMENTO</t>
  </si>
  <si>
    <t>LISTA 1</t>
  </si>
  <si>
    <t>ALTRE ZOONOSI</t>
  </si>
  <si>
    <t>Tubercolosi</t>
  </si>
  <si>
    <t>Brucellosi</t>
  </si>
  <si>
    <t>Salmonellosi</t>
  </si>
  <si>
    <t>Trichinellosi</t>
  </si>
  <si>
    <t>Echinococcosi</t>
  </si>
  <si>
    <t>Toxoplasmosi</t>
  </si>
  <si>
    <t>Scabbia</t>
  </si>
  <si>
    <t>Malattia di Lyme</t>
  </si>
  <si>
    <t>Leishmaniosi</t>
  </si>
  <si>
    <t>Rickettsiosi</t>
  </si>
  <si>
    <t>Dermatofizie</t>
  </si>
  <si>
    <t>Ascaridiosi</t>
  </si>
  <si>
    <t>Leptospirosi</t>
  </si>
  <si>
    <t>Denunce</t>
  </si>
  <si>
    <t>Sequestri effettuati</t>
  </si>
  <si>
    <t>CAGLIARI</t>
  </si>
  <si>
    <t xml:space="preserve">ALONGI </t>
  </si>
  <si>
    <t>CARLA</t>
  </si>
  <si>
    <t>SESTU</t>
  </si>
  <si>
    <t>CONGIA</t>
  </si>
  <si>
    <t>CLARETTA</t>
  </si>
  <si>
    <t>SERRAMANNA</t>
  </si>
  <si>
    <t>FALCHI</t>
  </si>
  <si>
    <t>BIANCA MARIA</t>
  </si>
  <si>
    <t>070/6092704</t>
  </si>
  <si>
    <t>LAI</t>
  </si>
  <si>
    <t>MARIO</t>
  </si>
  <si>
    <t>070/6092707</t>
  </si>
  <si>
    <t>MONSERRATO</t>
  </si>
  <si>
    <t>MANUNZA</t>
  </si>
  <si>
    <t>GIOVANNI</t>
  </si>
  <si>
    <t>SELARGIUS</t>
  </si>
  <si>
    <t>070/6092733</t>
  </si>
  <si>
    <t>MULAS</t>
  </si>
  <si>
    <t>GIUSEPPE</t>
  </si>
  <si>
    <t>Domusdemaria, Teulada</t>
  </si>
  <si>
    <t>070/9271080</t>
  </si>
  <si>
    <t>070/6092723</t>
  </si>
  <si>
    <t>QUARTU S.E.</t>
  </si>
  <si>
    <t>CONI</t>
  </si>
  <si>
    <t>ALFREDO</t>
  </si>
  <si>
    <t>CORONA</t>
  </si>
  <si>
    <t>RAFFAELE</t>
  </si>
  <si>
    <t>DOLIANOVA</t>
  </si>
  <si>
    <t>TUVERI</t>
  </si>
  <si>
    <t>BARBARA</t>
  </si>
  <si>
    <t>MURAVERA</t>
  </si>
  <si>
    <t>Muravera</t>
  </si>
  <si>
    <t>070/9927315</t>
  </si>
  <si>
    <t>MELONI</t>
  </si>
  <si>
    <t>MAURO</t>
  </si>
  <si>
    <t>SAN VITO</t>
  </si>
  <si>
    <t>SERRAU</t>
  </si>
  <si>
    <t>BALLAO</t>
  </si>
  <si>
    <t>STERI</t>
  </si>
  <si>
    <t>070/575556</t>
  </si>
  <si>
    <t>USAI</t>
  </si>
  <si>
    <t>LEONARDO</t>
  </si>
  <si>
    <t>VILLASALTO</t>
  </si>
  <si>
    <t>070/956322</t>
  </si>
  <si>
    <t>SENORBI'</t>
  </si>
  <si>
    <t>MULLIRI</t>
  </si>
  <si>
    <t>FRANCESCO</t>
  </si>
  <si>
    <t>MANDAS</t>
  </si>
  <si>
    <t>070/984676</t>
  </si>
  <si>
    <t>PASCI</t>
  </si>
  <si>
    <t>SERGIO</t>
  </si>
  <si>
    <t>SANLURI</t>
  </si>
  <si>
    <t>070/9371190</t>
  </si>
  <si>
    <t>comuni del Distretto di Senorbì</t>
  </si>
  <si>
    <t>ISILI</t>
  </si>
  <si>
    <t>ORROLI</t>
  </si>
  <si>
    <t>0782/802358</t>
  </si>
  <si>
    <t>Esterzili, Sadali, Seulo</t>
  </si>
  <si>
    <t>MEREU</t>
  </si>
  <si>
    <t>MAURIZIO</t>
  </si>
  <si>
    <t>mauriziomereu@asl8cagliari.it</t>
  </si>
  <si>
    <t>MESINA</t>
  </si>
  <si>
    <t>URZULEI</t>
  </si>
  <si>
    <t>comuni del Distretto di Isili</t>
  </si>
  <si>
    <t>g.mesina@alice.it</t>
  </si>
  <si>
    <t>PUDDU</t>
  </si>
  <si>
    <t>VIRGILIO</t>
  </si>
  <si>
    <t>BARISARDO</t>
  </si>
  <si>
    <t>virgiliopuddu@alice.it</t>
  </si>
  <si>
    <t>OPERATORE TECNICO IV LIV</t>
  </si>
  <si>
    <t>GRIMALDI</t>
  </si>
  <si>
    <t>CLAUDIA</t>
  </si>
  <si>
    <t>ASSISTENTI AMMIN.</t>
  </si>
  <si>
    <t>ASSEMINI</t>
  </si>
  <si>
    <t>CAPOTERRA</t>
  </si>
  <si>
    <t>DECIMOMANNU</t>
  </si>
  <si>
    <t>DECIMOPUTZU</t>
  </si>
  <si>
    <t>DOMUS DE MARIA</t>
  </si>
  <si>
    <t>ELMAS</t>
  </si>
  <si>
    <t>MONASTIR</t>
  </si>
  <si>
    <t>NURAMINIS</t>
  </si>
  <si>
    <t>PULA</t>
  </si>
  <si>
    <t>QUARTUCCIU</t>
  </si>
  <si>
    <t>SAMATZAI</t>
  </si>
  <si>
    <t>SAN SPERATE</t>
  </si>
  <si>
    <t>SARROCH</t>
  </si>
  <si>
    <t>SETTIMO S.P.</t>
  </si>
  <si>
    <t>SILIQUA</t>
  </si>
  <si>
    <t>TEULADA</t>
  </si>
  <si>
    <t>USSANA</t>
  </si>
  <si>
    <t>UTA</t>
  </si>
  <si>
    <t>VALLERMOSA</t>
  </si>
  <si>
    <t>VILLA SAN PIETRO</t>
  </si>
  <si>
    <t>VILLASOR</t>
  </si>
  <si>
    <t>VILLASPECIOSA</t>
  </si>
  <si>
    <t>BURCEI</t>
  </si>
  <si>
    <t>DONORI</t>
  </si>
  <si>
    <t>MARACALAGONIS</t>
  </si>
  <si>
    <t>SERDIANA</t>
  </si>
  <si>
    <t>SINNAI</t>
  </si>
  <si>
    <t>SOLEMINIS</t>
  </si>
  <si>
    <t>VILLASIMIUS</t>
  </si>
  <si>
    <t xml:space="preserve">ARMUNGIA </t>
  </si>
  <si>
    <t>CASTIADAS</t>
  </si>
  <si>
    <t>S. N. GERREI</t>
  </si>
  <si>
    <t>SILIUS</t>
  </si>
  <si>
    <t>VILLAPUTZU</t>
  </si>
  <si>
    <t xml:space="preserve">BARRALI </t>
  </si>
  <si>
    <t>GESICO</t>
  </si>
  <si>
    <t>GONI</t>
  </si>
  <si>
    <t>GUAMAGGIORE</t>
  </si>
  <si>
    <t>GUASILA</t>
  </si>
  <si>
    <t>ORTACESUS</t>
  </si>
  <si>
    <t>PIMENTEL</t>
  </si>
  <si>
    <t xml:space="preserve">SAN BASILIO </t>
  </si>
  <si>
    <t>SANT'ANDREA FRIUS</t>
  </si>
  <si>
    <t>SELEGAS</t>
  </si>
  <si>
    <t>SIURGUS DONIGALA</t>
  </si>
  <si>
    <t>SUELLI</t>
  </si>
  <si>
    <t>ESCALAPLANO</t>
  </si>
  <si>
    <t>ESCOLCA</t>
  </si>
  <si>
    <t>ESTERZILI</t>
  </si>
  <si>
    <t>GERGEI</t>
  </si>
  <si>
    <t>NURAGUS</t>
  </si>
  <si>
    <t>NURALLAO</t>
  </si>
  <si>
    <t>NURRI</t>
  </si>
  <si>
    <t>SADALI</t>
  </si>
  <si>
    <t>SERRI</t>
  </si>
  <si>
    <t>SEULO</t>
  </si>
  <si>
    <t>VILLANOVATULO</t>
  </si>
  <si>
    <t>CAPI ABBATTUTI</t>
  </si>
  <si>
    <t>arnie</t>
  </si>
  <si>
    <t>Bugni Villici</t>
  </si>
  <si>
    <t>Cagliari</t>
  </si>
  <si>
    <t>Quartu Sant'Elena</t>
  </si>
  <si>
    <t>Senorbì</t>
  </si>
  <si>
    <t>Isili</t>
  </si>
  <si>
    <t>________</t>
  </si>
  <si>
    <t>Quartu S.E.</t>
  </si>
  <si>
    <t>totale</t>
  </si>
  <si>
    <t xml:space="preserve">Senorbì </t>
  </si>
  <si>
    <t>Località</t>
  </si>
  <si>
    <t>SPECIE</t>
  </si>
  <si>
    <t xml:space="preserve">TSE ATTIVITÀ DI CONTROLLO IN AZIENDA E CAMPIONAMENTI DI MIDOLLO </t>
  </si>
  <si>
    <t>BASCIU</t>
  </si>
  <si>
    <t>MONICA</t>
  </si>
  <si>
    <t>GIOBBE</t>
  </si>
  <si>
    <t>MARIANNA</t>
  </si>
  <si>
    <t>OLIENA</t>
  </si>
  <si>
    <t>CABRAS</t>
  </si>
  <si>
    <t>FRANCESCA LINDA</t>
  </si>
  <si>
    <t>Codice Aziendale</t>
  </si>
  <si>
    <t xml:space="preserve">Cella </t>
  </si>
  <si>
    <t xml:space="preserve">Azienda Sentinella </t>
  </si>
  <si>
    <t>TOTALE</t>
  </si>
  <si>
    <t>Animali morti</t>
  </si>
  <si>
    <t>Animali guariti</t>
  </si>
  <si>
    <t>Animali ammalati</t>
  </si>
  <si>
    <t>Animali presenti</t>
  </si>
  <si>
    <t>Data inizio focolaio</t>
  </si>
  <si>
    <t>Data estinzione focolaio</t>
  </si>
  <si>
    <t>comuni del Distretto di Cagliari</t>
  </si>
  <si>
    <t>DATI NON ELABORATI DALLA BDN</t>
  </si>
  <si>
    <t>FOCOLAI SCRAPIE ANNO CONSIDERATO</t>
  </si>
  <si>
    <t>FOCOLAI SCRAPIE RESIDUI ANNO PRECEDENTE</t>
  </si>
  <si>
    <t>Tot. ovi-caprini controllati</t>
  </si>
  <si>
    <t>Tot. bovini controllati</t>
  </si>
  <si>
    <t>Veterinario convenzionato Medicina Specialistica</t>
  </si>
  <si>
    <t>Dirigente Veterinario Disciplina - Sanità Animale T.D.</t>
  </si>
  <si>
    <t>Decimoputzu</t>
  </si>
  <si>
    <t>-</t>
  </si>
  <si>
    <t xml:space="preserve"> </t>
  </si>
  <si>
    <t>BALIA</t>
  </si>
  <si>
    <t>FILIPPO</t>
  </si>
  <si>
    <t>IGLESIAS</t>
  </si>
  <si>
    <t>Malaria</t>
  </si>
  <si>
    <t>Monastir, Nuraminis, San Sperate, Villasor</t>
  </si>
  <si>
    <t>Assemini, Decimomannu, Elmas, Sestu</t>
  </si>
  <si>
    <t>parte di Maracalagonis, Quartucciu, Selargius, Settimo San Pietro, parte di Sinnai</t>
  </si>
  <si>
    <t>Dolianova, Donori, Ussana</t>
  </si>
  <si>
    <t>070/4517813</t>
  </si>
  <si>
    <t>070/4517809</t>
  </si>
  <si>
    <t>070/4517810</t>
  </si>
  <si>
    <t>Ballao, Escalaplano,</t>
  </si>
  <si>
    <t>070/4517811</t>
  </si>
  <si>
    <t>Burcei, Serdiana, Soleminis</t>
  </si>
  <si>
    <t>comuni del Distretto di Muravera</t>
  </si>
  <si>
    <t>QUARTU SANT'ELENA</t>
  </si>
  <si>
    <t>SAN BASILIO</t>
  </si>
  <si>
    <t>FRANCIA</t>
  </si>
  <si>
    <t>COD. AZIENDALE</t>
  </si>
  <si>
    <t>DATA ABBATTIMENTO</t>
  </si>
  <si>
    <t>n. allevamenti</t>
  </si>
  <si>
    <t>Capi vaccinati BTV 1 spento</t>
  </si>
  <si>
    <t>1° intervento</t>
  </si>
  <si>
    <t>2° intervento</t>
  </si>
  <si>
    <t xml:space="preserve">CANI MORSICATORI </t>
  </si>
  <si>
    <t>070/9801701</t>
  </si>
  <si>
    <t>Goni, San Basilio, Sant'Andrea Frius, Senorbì, Suelli</t>
  </si>
  <si>
    <t>070/6092705</t>
  </si>
  <si>
    <t>DI CAMPO</t>
  </si>
  <si>
    <t>DI CAMPO e REFERENTE</t>
  </si>
  <si>
    <t>SASSARI</t>
  </si>
  <si>
    <t>LOMBARDIA</t>
  </si>
  <si>
    <t>Polli riproduttori</t>
  </si>
  <si>
    <t>SETTIMO SAN PIETRO</t>
  </si>
  <si>
    <t>ARMUNGIA</t>
  </si>
  <si>
    <t>SAN NICOLO' GERREI</t>
  </si>
  <si>
    <t>BARRALI</t>
  </si>
  <si>
    <t>ASSL</t>
  </si>
  <si>
    <t>n°  allevamenti</t>
  </si>
  <si>
    <t>ASSL CA</t>
  </si>
  <si>
    <t>Scheda 18</t>
  </si>
  <si>
    <t>Scheda 17</t>
  </si>
  <si>
    <t>Scheda 16</t>
  </si>
  <si>
    <t>Scheda 15</t>
  </si>
  <si>
    <t>Scheda 14</t>
  </si>
  <si>
    <t>Scheda 13</t>
  </si>
  <si>
    <t>Scheda 12a</t>
  </si>
  <si>
    <t>Scheda 12c</t>
  </si>
  <si>
    <t>Scheda 12d</t>
  </si>
  <si>
    <t>Scheda 12e</t>
  </si>
  <si>
    <t>Scheda 11</t>
  </si>
  <si>
    <t>Scheda 10</t>
  </si>
  <si>
    <t>Scheda 9</t>
  </si>
  <si>
    <t>Scheda 8</t>
  </si>
  <si>
    <t>Scheda 7</t>
  </si>
  <si>
    <t>Scheda 6</t>
  </si>
  <si>
    <t>Scheda 5</t>
  </si>
  <si>
    <t>Scheda 4</t>
  </si>
  <si>
    <t xml:space="preserve">Scheda 2 </t>
  </si>
  <si>
    <t>DEMURU</t>
  </si>
  <si>
    <t>ALESSANDRA</t>
  </si>
  <si>
    <t>PIRA</t>
  </si>
  <si>
    <t>EMANUELA</t>
  </si>
  <si>
    <t>21/0282</t>
  </si>
  <si>
    <t>GHILARZA</t>
  </si>
  <si>
    <t xml:space="preserve">SOLINAS </t>
  </si>
  <si>
    <t>CINZIA</t>
  </si>
  <si>
    <t>CASULA</t>
  </si>
  <si>
    <t>MARIA GIOVANNA</t>
  </si>
  <si>
    <t>MONTISCI</t>
  </si>
  <si>
    <t>PIERPAOLO</t>
  </si>
  <si>
    <t>ORISTANO</t>
  </si>
  <si>
    <t>distretto</t>
  </si>
  <si>
    <t>qualifica*</t>
  </si>
  <si>
    <t>cognome</t>
  </si>
  <si>
    <t>nome</t>
  </si>
  <si>
    <t>anno nascita</t>
  </si>
  <si>
    <t>comune residenza</t>
  </si>
  <si>
    <t>attività **</t>
  </si>
  <si>
    <t>comune di assegnazione</t>
  </si>
  <si>
    <t>tel uff.</t>
  </si>
  <si>
    <t>cell.servizio</t>
  </si>
  <si>
    <t>email</t>
  </si>
  <si>
    <t>parte del comune di Siliqua</t>
  </si>
  <si>
    <t>Direttore del Servizio</t>
  </si>
  <si>
    <t>DIRETTORE DEL SERVIZIO</t>
  </si>
  <si>
    <t>Dirigente Veterinario</t>
  </si>
  <si>
    <t>San Nicolò Gerrei</t>
  </si>
  <si>
    <t>VILLANOVA TULO</t>
  </si>
  <si>
    <t>Scheda 3a</t>
  </si>
  <si>
    <t>Scheda 3b</t>
  </si>
  <si>
    <t>Scheda 3c</t>
  </si>
  <si>
    <t>Scheda 3d</t>
  </si>
  <si>
    <t>RIEPILOGO PER DISTRETTO</t>
  </si>
  <si>
    <t>non disponibili</t>
  </si>
  <si>
    <t>N.D.</t>
  </si>
  <si>
    <t>Cagliari, Capoterra, Monserrato, Pula, Sarroch, Villa S.Pietro</t>
  </si>
  <si>
    <t>Scheda 1a</t>
  </si>
  <si>
    <t>ASSL CAGLIARI</t>
  </si>
  <si>
    <t>Capi vaccinati BTV 4 spento</t>
  </si>
  <si>
    <t>Capi vaccinati BTV 1-4 spento</t>
  </si>
  <si>
    <t>Scheda 12b</t>
  </si>
  <si>
    <t xml:space="preserve">Aziende  </t>
  </si>
  <si>
    <t>Randagi sconosciuti</t>
  </si>
  <si>
    <t>C.M.</t>
  </si>
  <si>
    <t>C.A.</t>
  </si>
  <si>
    <t>L.G.</t>
  </si>
  <si>
    <t>omissis</t>
  </si>
  <si>
    <t>ATS SARDEGNA</t>
  </si>
  <si>
    <t>complex</t>
  </si>
  <si>
    <t>bovis</t>
  </si>
  <si>
    <t>avium</t>
  </si>
  <si>
    <t>West Nile V.</t>
  </si>
  <si>
    <t xml:space="preserve">PILO </t>
  </si>
  <si>
    <t>CARLO EMANUELE</t>
  </si>
  <si>
    <t>0709271080</t>
  </si>
  <si>
    <t>carloemanuele.pilo@atssardegna.it</t>
  </si>
  <si>
    <t>SIOTTO</t>
  </si>
  <si>
    <t>OLZAI</t>
  </si>
  <si>
    <t>Siliqua (parte) Vallermosa</t>
  </si>
  <si>
    <t>078177310</t>
  </si>
  <si>
    <t>emanuela.siotto@atssardegna.it</t>
  </si>
  <si>
    <t>Silius, Villasalto</t>
  </si>
  <si>
    <t>Barrali,Guamaggiore, Guasila, Ortacesus, Pimentel, Samatzai, Selegas</t>
  </si>
  <si>
    <t>Escolca, Gergei, Isili. Serri</t>
  </si>
  <si>
    <t>Nurri, Orroli</t>
  </si>
  <si>
    <t>Uta - Villaspeciosa</t>
  </si>
  <si>
    <t>0709649193</t>
  </si>
  <si>
    <t>ambito territoriale ASSL Quartu S.E.</t>
  </si>
  <si>
    <t>Maracalagonis (parte), Quartu S.E., Sinnai (parte), Villasimius</t>
  </si>
  <si>
    <t>Armungia, Castiadas</t>
  </si>
  <si>
    <t>Gesico, Senorbì, Siurgus Donigala, Suelli</t>
  </si>
  <si>
    <t>Nuragus, Nurallao, Villanova Tulo</t>
  </si>
  <si>
    <t>FRAU</t>
  </si>
  <si>
    <t>MIRKO</t>
  </si>
  <si>
    <t>SAN GAVINO MONREALE</t>
  </si>
  <si>
    <t>0782599017</t>
  </si>
  <si>
    <t>mirko.frau@atssardegna.it</t>
  </si>
  <si>
    <t>ANNO 2019</t>
  </si>
  <si>
    <t xml:space="preserve">VETERINARI SANITA' ANIMALE </t>
  </si>
  <si>
    <t xml:space="preserve">      2  ***</t>
  </si>
  <si>
    <t xml:space="preserve">  8 *</t>
  </si>
  <si>
    <t>Listeriosi</t>
  </si>
  <si>
    <t>OVINA</t>
  </si>
  <si>
    <t>CAPRINA</t>
  </si>
  <si>
    <t>M.F.</t>
  </si>
  <si>
    <t>P.A.</t>
  </si>
  <si>
    <t>P.R.</t>
  </si>
  <si>
    <t>P.M.</t>
  </si>
  <si>
    <t>T.R.</t>
  </si>
  <si>
    <t>Z.G.</t>
  </si>
  <si>
    <t>L.M.</t>
  </si>
  <si>
    <t>PATRIMONIO ZOOTECNICO AL 31.12.2019</t>
  </si>
  <si>
    <t xml:space="preserve">MISTO </t>
  </si>
  <si>
    <t>TIPOLOGIA ALLEVAMENTI BOVINI ANNO 2019</t>
  </si>
  <si>
    <t>ASL CAGLIARI</t>
  </si>
  <si>
    <t>dal 01/05/2015 i passaporti non sono piu obbligatori</t>
  </si>
  <si>
    <t>non classificabile</t>
  </si>
  <si>
    <t>Attività di Anagrafe Zootecnica 2019 (Bovini, Ovini, Caprini, Suini, Equidi, Ratiti)</t>
  </si>
  <si>
    <r>
      <t xml:space="preserve">RILEVAZIONE DEI CASI UMANI DI ZOONOSI ANNO 2019 </t>
    </r>
    <r>
      <rPr>
        <sz val="12"/>
        <rFont val="Arial"/>
        <family val="2"/>
      </rPr>
      <t>(NOTIFICHE RICEVUTE)</t>
    </r>
  </si>
  <si>
    <t>ANNO 2020</t>
  </si>
  <si>
    <t>cessato dal servizio il 08/10/2020</t>
  </si>
  <si>
    <t>CARBONI</t>
  </si>
  <si>
    <t>MARIA CRISTINA</t>
  </si>
  <si>
    <t>18/11/65</t>
  </si>
  <si>
    <t>mariacristina.carboni@atssardegna.it</t>
  </si>
  <si>
    <t>ARIU</t>
  </si>
  <si>
    <t>ROBERTA</t>
  </si>
  <si>
    <t>26/01/86</t>
  </si>
  <si>
    <t>cessato dal servizio il 01/11/2020</t>
  </si>
  <si>
    <t>cessato dal servizio il 01/04/2020</t>
  </si>
  <si>
    <t>cessato dal servizio il 31/10/2020</t>
  </si>
  <si>
    <t>IMPERA</t>
  </si>
  <si>
    <t>ELSA</t>
  </si>
  <si>
    <t>MELE</t>
  </si>
  <si>
    <t>CARMELA</t>
  </si>
  <si>
    <t>SANTADI</t>
  </si>
  <si>
    <t>23/09/68</t>
  </si>
  <si>
    <t>SERRENTI</t>
  </si>
  <si>
    <t>070/4517808</t>
  </si>
  <si>
    <t>CADEDDU</t>
  </si>
  <si>
    <t>SALVATORE</t>
  </si>
  <si>
    <t>cessato dal servizio il 25/10/2020</t>
  </si>
  <si>
    <t>CAMBONI</t>
  </si>
  <si>
    <t>GIUSEPPINA</t>
  </si>
  <si>
    <t>18/03/69</t>
  </si>
  <si>
    <t>CARTA</t>
  </si>
  <si>
    <t>GIORGIA</t>
  </si>
  <si>
    <t>24/08/86</t>
  </si>
  <si>
    <t>PALAU</t>
  </si>
  <si>
    <t>ERRICA</t>
  </si>
  <si>
    <t>28/03/83</t>
  </si>
  <si>
    <t>BONO</t>
  </si>
  <si>
    <t>emanuela.errica@atssardegna.it</t>
  </si>
  <si>
    <t>MURINO</t>
  </si>
  <si>
    <t>GIUSEPPINA EDVIGE</t>
  </si>
  <si>
    <t>01/05/0978</t>
  </si>
  <si>
    <t>TORTOLI</t>
  </si>
  <si>
    <t>giuseppina.murino@atssardegna.it</t>
  </si>
  <si>
    <t>PISANO</t>
  </si>
  <si>
    <t>29/6/74</t>
  </si>
  <si>
    <t>pierpaolo.pisano@atssardegna.it</t>
  </si>
  <si>
    <t>carlaalongi@atssardegna.it</t>
  </si>
  <si>
    <t>monicabasciu@atssardegna.it</t>
  </si>
  <si>
    <t>clarettacongia@atssardegna.it</t>
  </si>
  <si>
    <t>biancamariafalchi@atssardegna.it</t>
  </si>
  <si>
    <t>elsa.impera@atssardegna.it</t>
  </si>
  <si>
    <t>marioignaziolai@atssardegna.it</t>
  </si>
  <si>
    <t>giovannimanunza@atssardegna.it</t>
  </si>
  <si>
    <t>carmela.mele@atssardegna.it</t>
  </si>
  <si>
    <t>giuseppemulas@atssardegna.it</t>
  </si>
  <si>
    <t>giuseppesteri@atssardegna.it</t>
  </si>
  <si>
    <t>francescalindacabras@atssardegna.it</t>
  </si>
  <si>
    <t>alfredoconi@atssardegna.it</t>
  </si>
  <si>
    <t>raffaelecorona@atssardegna.it</t>
  </si>
  <si>
    <t>mariannagiobbe@atssardegna.it</t>
  </si>
  <si>
    <t>cinzia.solinas@atssardegna.it</t>
  </si>
  <si>
    <t>giuseppina.camboni@atssardegna.it</t>
  </si>
  <si>
    <t>giorgia.carta@atssardegna.it</t>
  </si>
  <si>
    <t>giuseppefilibertoserrau@atssardegna.it</t>
  </si>
  <si>
    <t>leonardousai@atssardegna.it</t>
  </si>
  <si>
    <t>CORSO</t>
  </si>
  <si>
    <t>SILVIA</t>
  </si>
  <si>
    <t>15/11/61</t>
  </si>
  <si>
    <t>silvia.corso@atssardegna.it</t>
  </si>
  <si>
    <t>24/09/80</t>
  </si>
  <si>
    <t>BITTI</t>
  </si>
  <si>
    <t>DEMURTAS</t>
  </si>
  <si>
    <t>CIRIACO</t>
  </si>
  <si>
    <t>ciriacodiegogiuseppe.demurtas@atssardegna.it</t>
  </si>
  <si>
    <t>cessato dal servizio il 05/08/2020</t>
  </si>
  <si>
    <t>TOSCIRI</t>
  </si>
  <si>
    <t>GABRIELE</t>
  </si>
  <si>
    <t>21/01/76</t>
  </si>
  <si>
    <t>GIRASOLE</t>
  </si>
  <si>
    <t>gabriele.tosciri@atssardegna.it</t>
  </si>
  <si>
    <t>claudiagrimaldi@atssardegna.it</t>
  </si>
  <si>
    <t>francescomulliri@atssardegna.it</t>
  </si>
  <si>
    <t>sergiopasci@atssardegna.it</t>
  </si>
  <si>
    <t>barbaraernestaass.tuveri@atssardegna.it</t>
  </si>
  <si>
    <t>roberta.ariu@atssardegna.it</t>
  </si>
  <si>
    <t>SIRIGU</t>
  </si>
  <si>
    <t>MASSIMILIANO</t>
  </si>
  <si>
    <t>massimiliano.sirigu@atssardegna.it</t>
  </si>
  <si>
    <t>3**</t>
  </si>
  <si>
    <t>3****</t>
  </si>
  <si>
    <t>*      1 dirigente cessato il 08/10/2020</t>
  </si>
  <si>
    <t>**     3 dirigenti cessati il 01/04/2020 - 25/10/2020 - 31/10/2020</t>
  </si>
  <si>
    <t>***   2 dirigenti cessati il  01/11/2020</t>
  </si>
  <si>
    <t>****  1 dirigente cessato il  05/08/2020</t>
  </si>
  <si>
    <t>B.S.</t>
  </si>
  <si>
    <t>Z.M.</t>
  </si>
  <si>
    <t>L.F.B.</t>
  </si>
  <si>
    <t>S.A.V.S.S.</t>
  </si>
  <si>
    <t>S.C.</t>
  </si>
  <si>
    <t>S.C.S.A.</t>
  </si>
  <si>
    <t>S.S.L.D.A.</t>
  </si>
  <si>
    <t>5 CANI - 1 RATTO</t>
  </si>
  <si>
    <t>4 CANI + 1 GATTO</t>
  </si>
  <si>
    <t>VILLAèITZU</t>
  </si>
  <si>
    <t>078CA009</t>
  </si>
  <si>
    <t>27/10/2020</t>
  </si>
  <si>
    <t>omisisi</t>
  </si>
  <si>
    <t>P.G.P.</t>
  </si>
  <si>
    <t>23/07/2020</t>
  </si>
  <si>
    <t>22/10/2020</t>
  </si>
  <si>
    <t>C.V.</t>
  </si>
  <si>
    <t>27/05/2020</t>
  </si>
  <si>
    <t>14/01/2021</t>
  </si>
  <si>
    <t>F.A.</t>
  </si>
  <si>
    <t>25/05/2020</t>
  </si>
  <si>
    <t>F.M.</t>
  </si>
  <si>
    <t>18/12/2020</t>
  </si>
  <si>
    <t>L.F.</t>
  </si>
  <si>
    <t>24/09/2020</t>
  </si>
  <si>
    <t>N° All.</t>
  </si>
  <si>
    <t>non classificabili</t>
  </si>
  <si>
    <t>EMILIA ROMAGNA</t>
  </si>
  <si>
    <t>FRIULI VENEZIA GIULIA</t>
  </si>
  <si>
    <t>PIEMONTE</t>
  </si>
  <si>
    <t>PUGLIA</t>
  </si>
  <si>
    <t>TOSCANA</t>
  </si>
  <si>
    <t>CALABRIA</t>
  </si>
  <si>
    <t>VENETO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</si>
</sst>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/m/yy;@"/>
    <numFmt numFmtId="177" formatCode="\ \ \ @"/>
    <numFmt numFmtId="178" formatCode="[$-410]dddd\ d\ mmmm\ yyyy"/>
    <numFmt numFmtId="179" formatCode="h\.mm\.ss"/>
    <numFmt numFmtId="180" formatCode="dd/mm/yy;@"/>
    <numFmt numFmtId="181" formatCode="&quot;Attivo&quot;;&quot;Attivo&quot;;&quot;Inattivo&quot;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  <numFmt numFmtId="189" formatCode="[$-409]d\-mmm\-yyyy;@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medium"/>
      <top style="thin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textRotation="90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177" fontId="0" fillId="0" borderId="0" xfId="53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textRotation="90" wrapText="1"/>
    </xf>
    <xf numFmtId="0" fontId="0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14" fontId="0" fillId="0" borderId="11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5" fillId="0" borderId="11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wrapText="1"/>
      <protection/>
    </xf>
    <xf numFmtId="0" fontId="5" fillId="0" borderId="11" xfId="50" applyFont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0" fontId="15" fillId="0" borderId="11" xfId="36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5" fillId="0" borderId="11" xfId="50" applyFont="1" applyBorder="1">
      <alignment/>
      <protection/>
    </xf>
    <xf numFmtId="0" fontId="5" fillId="0" borderId="11" xfId="50" applyFont="1" applyBorder="1" applyAlignment="1">
      <alignment horizontal="left" vertical="center"/>
      <protection/>
    </xf>
    <xf numFmtId="0" fontId="4" fillId="0" borderId="15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wrapText="1"/>
    </xf>
    <xf numFmtId="0" fontId="18" fillId="0" borderId="0" xfId="52" applyFont="1">
      <alignment/>
      <protection/>
    </xf>
    <xf numFmtId="0" fontId="19" fillId="0" borderId="0" xfId="52" applyFont="1">
      <alignment/>
      <protection/>
    </xf>
    <xf numFmtId="0" fontId="6" fillId="0" borderId="11" xfId="52" applyFont="1" applyBorder="1">
      <alignment/>
      <protection/>
    </xf>
    <xf numFmtId="0" fontId="6" fillId="0" borderId="11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 applyAlignment="1">
      <alignment horizontal="right"/>
      <protection/>
    </xf>
    <xf numFmtId="0" fontId="6" fillId="34" borderId="11" xfId="52" applyFont="1" applyFill="1" applyBorder="1">
      <alignment/>
      <protection/>
    </xf>
    <xf numFmtId="0" fontId="6" fillId="0" borderId="0" xfId="52" applyFont="1">
      <alignment/>
      <protection/>
    </xf>
    <xf numFmtId="0" fontId="6" fillId="0" borderId="11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6" fillId="34" borderId="0" xfId="52" applyFont="1" applyFill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" fillId="0" borderId="0" xfId="52" applyFont="1" applyAlignment="1">
      <alignment horizontal="center"/>
      <protection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33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textRotation="90" wrapText="1"/>
    </xf>
    <xf numFmtId="0" fontId="4" fillId="35" borderId="34" xfId="0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/>
    </xf>
    <xf numFmtId="177" fontId="4" fillId="0" borderId="0" xfId="53" applyNumberFormat="1" applyFont="1" applyBorder="1" applyAlignment="1" applyProtection="1">
      <alignment horizontal="left"/>
      <protection/>
    </xf>
    <xf numFmtId="0" fontId="4" fillId="35" borderId="11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17" fillId="0" borderId="38" xfId="0" applyNumberFormat="1" applyFont="1" applyBorder="1" applyAlignment="1">
      <alignment vertical="center" textRotation="255" wrapText="1"/>
    </xf>
    <xf numFmtId="0" fontId="0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8" fontId="4" fillId="0" borderId="11" xfId="47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wrapText="1"/>
    </xf>
    <xf numFmtId="3" fontId="5" fillId="0" borderId="42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0" fontId="5" fillId="0" borderId="42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3" fontId="5" fillId="0" borderId="43" xfId="0" applyNumberFormat="1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3" fontId="5" fillId="0" borderId="45" xfId="0" applyNumberFormat="1" applyFont="1" applyBorder="1" applyAlignment="1">
      <alignment horizontal="center" wrapText="1"/>
    </xf>
    <xf numFmtId="3" fontId="5" fillId="0" borderId="45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52" applyFont="1" applyAlignment="1">
      <alignment horizontal="center"/>
      <protection/>
    </xf>
    <xf numFmtId="0" fontId="6" fillId="34" borderId="11" xfId="0" applyFont="1" applyFill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5" fillId="34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36" borderId="11" xfId="52" applyFont="1" applyFill="1" applyBorder="1" applyAlignment="1">
      <alignment horizontal="center" vertical="center"/>
      <protection/>
    </xf>
    <xf numFmtId="0" fontId="5" fillId="37" borderId="11" xfId="52" applyFont="1" applyFill="1" applyBorder="1" applyAlignment="1">
      <alignment horizontal="center" vertical="center"/>
      <protection/>
    </xf>
    <xf numFmtId="0" fontId="5" fillId="34" borderId="11" xfId="52" applyFont="1" applyFill="1" applyBorder="1" applyAlignment="1">
      <alignment horizont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" fillId="34" borderId="0" xfId="52" applyFont="1" applyFill="1" applyBorder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2" fillId="34" borderId="0" xfId="52" applyFont="1" applyFill="1" applyBorder="1" applyAlignment="1">
      <alignment horizontal="center"/>
      <protection/>
    </xf>
    <xf numFmtId="0" fontId="0" fillId="34" borderId="0" xfId="52" applyFill="1" applyBorder="1">
      <alignment/>
      <protection/>
    </xf>
    <xf numFmtId="0" fontId="0" fillId="34" borderId="0" xfId="52" applyFill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left" vertical="center"/>
    </xf>
    <xf numFmtId="49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45" applyNumberFormat="1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6" fillId="34" borderId="11" xfId="52" applyFont="1" applyFill="1" applyBorder="1" applyAlignment="1">
      <alignment horizontal="center"/>
      <protection/>
    </xf>
    <xf numFmtId="0" fontId="5" fillId="34" borderId="11" xfId="52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36" xfId="50" applyFont="1" applyBorder="1" applyAlignment="1">
      <alignment horizontal="center"/>
      <protection/>
    </xf>
    <xf numFmtId="177" fontId="4" fillId="0" borderId="16" xfId="53" applyNumberFormat="1" applyFont="1" applyBorder="1" applyAlignment="1" applyProtection="1">
      <alignment horizontal="left"/>
      <protection/>
    </xf>
    <xf numFmtId="3" fontId="4" fillId="0" borderId="1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7" fontId="4" fillId="0" borderId="54" xfId="53" applyNumberFormat="1" applyFont="1" applyBorder="1" applyAlignment="1" applyProtection="1">
      <alignment horizontal="left"/>
      <protection/>
    </xf>
    <xf numFmtId="3" fontId="4" fillId="0" borderId="55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3" fontId="22" fillId="0" borderId="58" xfId="0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center" vertical="center" wrapText="1"/>
    </xf>
    <xf numFmtId="0" fontId="22" fillId="35" borderId="59" xfId="0" applyFont="1" applyFill="1" applyBorder="1" applyAlignment="1">
      <alignment horizontal="center" vertical="center" wrapText="1"/>
    </xf>
    <xf numFmtId="177" fontId="4" fillId="0" borderId="20" xfId="53" applyNumberFormat="1" applyFont="1" applyBorder="1" applyAlignment="1" applyProtection="1">
      <alignment horizontal="left"/>
      <protection/>
    </xf>
    <xf numFmtId="0" fontId="4" fillId="35" borderId="60" xfId="0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/>
    </xf>
    <xf numFmtId="0" fontId="4" fillId="35" borderId="61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35" borderId="63" xfId="0" applyFont="1" applyFill="1" applyBorder="1" applyAlignment="1">
      <alignment horizontal="center" vertical="center" wrapText="1"/>
    </xf>
    <xf numFmtId="1" fontId="22" fillId="0" borderId="53" xfId="0" applyNumberFormat="1" applyFont="1" applyBorder="1" applyAlignment="1">
      <alignment horizontal="center"/>
    </xf>
    <xf numFmtId="1" fontId="22" fillId="0" borderId="38" xfId="0" applyNumberFormat="1" applyFont="1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3" fontId="22" fillId="0" borderId="64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3" fontId="62" fillId="0" borderId="15" xfId="0" applyNumberFormat="1" applyFont="1" applyBorder="1" applyAlignment="1">
      <alignment horizontal="center" wrapText="1"/>
    </xf>
    <xf numFmtId="3" fontId="62" fillId="0" borderId="3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 horizontal="center" vertical="center"/>
    </xf>
    <xf numFmtId="0" fontId="10" fillId="0" borderId="11" xfId="36" applyFill="1" applyBorder="1" applyAlignment="1" applyProtection="1">
      <alignment horizontal="left" vertic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3" fillId="0" borderId="11" xfId="36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49" fontId="10" fillId="0" borderId="11" xfId="36" applyNumberFormat="1" applyBorder="1" applyAlignment="1" applyProtection="1">
      <alignment horizontal="left" vertical="center"/>
      <protection/>
    </xf>
    <xf numFmtId="0" fontId="10" fillId="0" borderId="11" xfId="36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49" fontId="0" fillId="0" borderId="11" xfId="45" applyNumberFormat="1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50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6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3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6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vertical="center" textRotation="90" wrapText="1"/>
    </xf>
    <xf numFmtId="3" fontId="0" fillId="0" borderId="3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textRotation="90" wrapText="1"/>
    </xf>
    <xf numFmtId="3" fontId="0" fillId="0" borderId="15" xfId="0" applyNumberFormat="1" applyFont="1" applyBorder="1" applyAlignment="1">
      <alignment horizontal="center" vertical="center" textRotation="90" wrapText="1"/>
    </xf>
    <xf numFmtId="3" fontId="0" fillId="0" borderId="78" xfId="0" applyNumberFormat="1" applyFont="1" applyBorder="1" applyAlignment="1">
      <alignment horizontal="center" vertical="center" textRotation="90" wrapText="1"/>
    </xf>
    <xf numFmtId="3" fontId="0" fillId="0" borderId="79" xfId="0" applyNumberFormat="1" applyFont="1" applyBorder="1" applyAlignment="1">
      <alignment horizontal="center" vertical="center" textRotation="90" wrapText="1"/>
    </xf>
    <xf numFmtId="3" fontId="0" fillId="0" borderId="80" xfId="0" applyNumberFormat="1" applyFont="1" applyBorder="1" applyAlignment="1">
      <alignment horizontal="center" vertical="center" textRotation="90" wrapText="1"/>
    </xf>
    <xf numFmtId="3" fontId="0" fillId="0" borderId="81" xfId="0" applyNumberFormat="1" applyFont="1" applyBorder="1" applyAlignment="1">
      <alignment horizontal="center" vertical="center" textRotation="90" wrapText="1"/>
    </xf>
    <xf numFmtId="3" fontId="0" fillId="0" borderId="82" xfId="0" applyNumberFormat="1" applyFont="1" applyBorder="1" applyAlignment="1">
      <alignment horizontal="center" vertical="center" textRotation="90" wrapText="1"/>
    </xf>
    <xf numFmtId="3" fontId="0" fillId="0" borderId="83" xfId="0" applyNumberFormat="1" applyFont="1" applyBorder="1" applyAlignment="1">
      <alignment horizontal="center" vertical="center" textRotation="90" wrapText="1"/>
    </xf>
    <xf numFmtId="0" fontId="22" fillId="0" borderId="5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textRotation="90" wrapText="1"/>
    </xf>
    <xf numFmtId="3" fontId="6" fillId="0" borderId="42" xfId="0" applyNumberFormat="1" applyFont="1" applyBorder="1" applyAlignment="1">
      <alignment horizontal="center" vertical="center" textRotation="90" wrapText="1"/>
    </xf>
    <xf numFmtId="3" fontId="6" fillId="0" borderId="85" xfId="0" applyNumberFormat="1" applyFont="1" applyBorder="1" applyAlignment="1">
      <alignment horizontal="center" vertical="center" textRotation="90" wrapText="1"/>
    </xf>
    <xf numFmtId="3" fontId="6" fillId="0" borderId="66" xfId="0" applyNumberFormat="1" applyFont="1" applyBorder="1" applyAlignment="1">
      <alignment horizontal="center" vertical="center" textRotation="90" wrapText="1"/>
    </xf>
    <xf numFmtId="3" fontId="6" fillId="0" borderId="17" xfId="0" applyNumberFormat="1" applyFont="1" applyBorder="1" applyAlignment="1">
      <alignment horizontal="center" vertical="center" textRotation="90" wrapText="1"/>
    </xf>
    <xf numFmtId="3" fontId="6" fillId="0" borderId="3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77" fontId="22" fillId="0" borderId="64" xfId="53" applyNumberFormat="1" applyFont="1" applyBorder="1" applyAlignment="1" applyProtection="1">
      <alignment horizontal="center"/>
      <protection/>
    </xf>
    <xf numFmtId="177" fontId="22" fillId="0" borderId="28" xfId="53" applyNumberFormat="1" applyFont="1" applyBorder="1" applyAlignment="1" applyProtection="1">
      <alignment horizontal="center"/>
      <protection/>
    </xf>
    <xf numFmtId="0" fontId="22" fillId="0" borderId="6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textRotation="255" wrapText="1"/>
    </xf>
    <xf numFmtId="3" fontId="17" fillId="0" borderId="12" xfId="0" applyNumberFormat="1" applyFont="1" applyBorder="1" applyAlignment="1">
      <alignment horizontal="center" vertical="center" textRotation="255" wrapText="1"/>
    </xf>
    <xf numFmtId="3" fontId="17" fillId="0" borderId="26" xfId="0" applyNumberFormat="1" applyFont="1" applyBorder="1" applyAlignment="1">
      <alignment horizontal="center" vertical="center" textRotation="255" wrapText="1"/>
    </xf>
    <xf numFmtId="3" fontId="17" fillId="0" borderId="11" xfId="0" applyNumberFormat="1" applyFont="1" applyBorder="1" applyAlignment="1">
      <alignment horizontal="center" vertical="center" textRotation="255" wrapText="1"/>
    </xf>
    <xf numFmtId="0" fontId="22" fillId="0" borderId="5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34" borderId="11" xfId="52" applyFont="1" applyFill="1" applyBorder="1" applyAlignment="1">
      <alignment horizontal="center" vertical="center"/>
      <protection/>
    </xf>
    <xf numFmtId="0" fontId="5" fillId="0" borderId="77" xfId="52" applyFont="1" applyBorder="1" applyAlignment="1">
      <alignment horizontal="center" vertical="center"/>
      <protection/>
    </xf>
    <xf numFmtId="0" fontId="5" fillId="0" borderId="87" xfId="52" applyFont="1" applyBorder="1" applyAlignment="1">
      <alignment horizontal="center" vertical="center"/>
      <protection/>
    </xf>
    <xf numFmtId="0" fontId="5" fillId="0" borderId="88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36" borderId="11" xfId="52" applyFont="1" applyFill="1" applyBorder="1" applyAlignment="1">
      <alignment horizontal="center" vertical="center"/>
      <protection/>
    </xf>
    <xf numFmtId="0" fontId="5" fillId="37" borderId="11" xfId="52" applyFont="1" applyFill="1" applyBorder="1" applyAlignment="1">
      <alignment horizontal="center" vertical="center"/>
      <protection/>
    </xf>
    <xf numFmtId="0" fontId="5" fillId="0" borderId="64" xfId="50" applyFont="1" applyBorder="1" applyAlignment="1">
      <alignment horizontal="right" vertical="center"/>
      <protection/>
    </xf>
    <xf numFmtId="0" fontId="5" fillId="0" borderId="28" xfId="50" applyFont="1" applyBorder="1" applyAlignment="1">
      <alignment horizontal="right" vertical="center"/>
      <protection/>
    </xf>
    <xf numFmtId="0" fontId="5" fillId="0" borderId="59" xfId="50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left" wrapText="1"/>
    </xf>
    <xf numFmtId="0" fontId="5" fillId="0" borderId="65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91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Hyperlink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rmale 4" xfId="52"/>
    <cellStyle name="Normale_SCHEDA 11 - 20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333375</xdr:colOff>
      <xdr:row>3</xdr:row>
      <xdr:rowOff>142875</xdr:rowOff>
    </xdr:to>
    <xdr:pic>
      <xdr:nvPicPr>
        <xdr:cNvPr id="1" name="Picture 12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1847850</xdr:colOff>
      <xdr:row>3</xdr:row>
      <xdr:rowOff>171450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1857375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790575</xdr:colOff>
      <xdr:row>2</xdr:row>
      <xdr:rowOff>161925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0</xdr:col>
      <xdr:colOff>1943100</xdr:colOff>
      <xdr:row>2</xdr:row>
      <xdr:rowOff>142875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28575</xdr:colOff>
      <xdr:row>3</xdr:row>
      <xdr:rowOff>57150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47625</xdr:colOff>
      <xdr:row>4</xdr:row>
      <xdr:rowOff>85725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57150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</xdr:colOff>
      <xdr:row>2</xdr:row>
      <xdr:rowOff>142875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1847850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180975</xdr:rowOff>
    </xdr:from>
    <xdr:to>
      <xdr:col>2</xdr:col>
      <xdr:colOff>266700</xdr:colOff>
      <xdr:row>3</xdr:row>
      <xdr:rowOff>171450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1133475</xdr:colOff>
      <xdr:row>3</xdr:row>
      <xdr:rowOff>76200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142875</xdr:colOff>
      <xdr:row>4</xdr:row>
      <xdr:rowOff>85725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619125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457200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4</xdr:row>
      <xdr:rowOff>19050</xdr:rowOff>
    </xdr:to>
    <xdr:pic>
      <xdr:nvPicPr>
        <xdr:cNvPr id="2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1847850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561975</xdr:colOff>
      <xdr:row>4</xdr:row>
      <xdr:rowOff>19050</xdr:rowOff>
    </xdr:to>
    <xdr:pic>
      <xdr:nvPicPr>
        <xdr:cNvPr id="1" name="Picture 1" descr="ATS Cagli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laalongi@atssardegna.it" TargetMode="External" /><Relationship Id="rId2" Type="http://schemas.openxmlformats.org/officeDocument/2006/relationships/hyperlink" Target="mailto:clarettacongia@atssardegna.it" TargetMode="External" /><Relationship Id="rId3" Type="http://schemas.openxmlformats.org/officeDocument/2006/relationships/hyperlink" Target="mailto:monicabasciu@atssardegna.it" TargetMode="External" /><Relationship Id="rId4" Type="http://schemas.openxmlformats.org/officeDocument/2006/relationships/hyperlink" Target="mailto:mariannagiobbe@atssardegna.it" TargetMode="External" /><Relationship Id="rId5" Type="http://schemas.openxmlformats.org/officeDocument/2006/relationships/hyperlink" Target="mailto:g.mesina@alice.it" TargetMode="External" /><Relationship Id="rId6" Type="http://schemas.openxmlformats.org/officeDocument/2006/relationships/hyperlink" Target="mailto:claudiagrimaldi@atssardegna.it" TargetMode="External" /><Relationship Id="rId7" Type="http://schemas.openxmlformats.org/officeDocument/2006/relationships/hyperlink" Target="mailto:carloemanuele.pilo@atssardegna.it" TargetMode="External" /><Relationship Id="rId8" Type="http://schemas.openxmlformats.org/officeDocument/2006/relationships/hyperlink" Target="mailto:emanuela.siotto@atssardegna.it" TargetMode="External" /><Relationship Id="rId9" Type="http://schemas.openxmlformats.org/officeDocument/2006/relationships/hyperlink" Target="mailto:francescalindacabras@atssardegna.it" TargetMode="External" /><Relationship Id="rId10" Type="http://schemas.openxmlformats.org/officeDocument/2006/relationships/hyperlink" Target="mailto:mirko.frau@atssardegna.it" TargetMode="External" /><Relationship Id="rId11" Type="http://schemas.openxmlformats.org/officeDocument/2006/relationships/hyperlink" Target="mailto:elsa.impera@atssardegna.it" TargetMode="External" /><Relationship Id="rId12" Type="http://schemas.openxmlformats.org/officeDocument/2006/relationships/hyperlink" Target="mailto:carmela.mele@atssardegna.it" TargetMode="External" /><Relationship Id="rId13" Type="http://schemas.openxmlformats.org/officeDocument/2006/relationships/hyperlink" Target="mailto:cinzia.solinas@atssardegna.it" TargetMode="External" /><Relationship Id="rId14" Type="http://schemas.openxmlformats.org/officeDocument/2006/relationships/hyperlink" Target="mailto:giuseppina.camboni@atssardegna.it" TargetMode="External" /><Relationship Id="rId15" Type="http://schemas.openxmlformats.org/officeDocument/2006/relationships/hyperlink" Target="mailto:giorgia.carta@atssardegna.it" TargetMode="External" /><Relationship Id="rId16" Type="http://schemas.openxmlformats.org/officeDocument/2006/relationships/hyperlink" Target="mailto:emanuela.errica@atssardegna.it" TargetMode="External" /><Relationship Id="rId17" Type="http://schemas.openxmlformats.org/officeDocument/2006/relationships/hyperlink" Target="mailto:biancamariafalchi@atssardegna.it" TargetMode="External" /><Relationship Id="rId18" Type="http://schemas.openxmlformats.org/officeDocument/2006/relationships/hyperlink" Target="mailto:marioignaziolai@atssardegna.it" TargetMode="External" /><Relationship Id="rId19" Type="http://schemas.openxmlformats.org/officeDocument/2006/relationships/hyperlink" Target="mailto:giovannimanunza@atssardegna.it" TargetMode="External" /><Relationship Id="rId20" Type="http://schemas.openxmlformats.org/officeDocument/2006/relationships/hyperlink" Target="mailto:giuseppemulas@atssardegna.it" TargetMode="External" /><Relationship Id="rId21" Type="http://schemas.openxmlformats.org/officeDocument/2006/relationships/hyperlink" Target="mailto:giuseppesteri@atssardegna.it" TargetMode="External" /><Relationship Id="rId22" Type="http://schemas.openxmlformats.org/officeDocument/2006/relationships/hyperlink" Target="mailto:alfredoconi@atssardegna.it" TargetMode="External" /><Relationship Id="rId23" Type="http://schemas.openxmlformats.org/officeDocument/2006/relationships/hyperlink" Target="mailto:raffaelecorona@atssardegna.it" TargetMode="External" /><Relationship Id="rId24" Type="http://schemas.openxmlformats.org/officeDocument/2006/relationships/hyperlink" Target="mailto:giuseppefilibertoserrau@atssardegna.it" TargetMode="External" /><Relationship Id="rId25" Type="http://schemas.openxmlformats.org/officeDocument/2006/relationships/hyperlink" Target="mailto:leonardousai@atssardegna.it" TargetMode="External" /><Relationship Id="rId26" Type="http://schemas.openxmlformats.org/officeDocument/2006/relationships/hyperlink" Target="mailto:ciriacodiegogiuseppe.demurtas@atssardegna.it" TargetMode="External" /><Relationship Id="rId27" Type="http://schemas.openxmlformats.org/officeDocument/2006/relationships/hyperlink" Target="mailto:gabriele.tosciri@atssardegna.it" TargetMode="External" /><Relationship Id="rId28" Type="http://schemas.openxmlformats.org/officeDocument/2006/relationships/hyperlink" Target="mailto:francescomulliri@atssardegna.it" TargetMode="External" /><Relationship Id="rId29" Type="http://schemas.openxmlformats.org/officeDocument/2006/relationships/hyperlink" Target="mailto:sergiopasci@atssardegna.it" TargetMode="External" /><Relationship Id="rId30" Type="http://schemas.openxmlformats.org/officeDocument/2006/relationships/hyperlink" Target="mailto:virgiliopuddu@alice.it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0.00390625" style="0" bestFit="1" customWidth="1"/>
    <col min="2" max="2" width="20.57421875" style="0" customWidth="1"/>
    <col min="4" max="4" width="14.57421875" style="0" customWidth="1"/>
    <col min="5" max="5" width="7.7109375" style="0" customWidth="1"/>
    <col min="6" max="6" width="11.00390625" style="0" bestFit="1" customWidth="1"/>
    <col min="7" max="7" width="7.8515625" style="0" bestFit="1" customWidth="1"/>
    <col min="8" max="8" width="23.00390625" style="32" customWidth="1"/>
    <col min="10" max="10" width="10.140625" style="0" customWidth="1"/>
    <col min="11" max="11" width="34.8515625" style="321" customWidth="1"/>
  </cols>
  <sheetData>
    <row r="1" ht="15.75">
      <c r="K1" s="80" t="s">
        <v>394</v>
      </c>
    </row>
    <row r="3" ht="15.75">
      <c r="K3" s="80" t="s">
        <v>457</v>
      </c>
    </row>
    <row r="5" spans="1:11" ht="15.75">
      <c r="A5" s="353" t="s">
        <v>436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</row>
    <row r="7" spans="1:11" ht="24">
      <c r="A7" s="88" t="s">
        <v>369</v>
      </c>
      <c r="B7" s="88" t="s">
        <v>370</v>
      </c>
      <c r="C7" s="88" t="s">
        <v>371</v>
      </c>
      <c r="D7" s="88" t="s">
        <v>372</v>
      </c>
      <c r="E7" s="171" t="s">
        <v>373</v>
      </c>
      <c r="F7" s="88" t="s">
        <v>374</v>
      </c>
      <c r="G7" s="88" t="s">
        <v>375</v>
      </c>
      <c r="H7" s="88" t="s">
        <v>376</v>
      </c>
      <c r="I7" s="88" t="s">
        <v>377</v>
      </c>
      <c r="J7" s="88" t="s">
        <v>378</v>
      </c>
      <c r="K7" s="318" t="s">
        <v>379</v>
      </c>
    </row>
    <row r="8" spans="1:11" s="5" customFormat="1" ht="30" customHeight="1">
      <c r="A8" s="112" t="s">
        <v>124</v>
      </c>
      <c r="B8" s="109" t="s">
        <v>292</v>
      </c>
      <c r="C8" s="310" t="s">
        <v>125</v>
      </c>
      <c r="D8" s="310" t="s">
        <v>126</v>
      </c>
      <c r="E8" s="113">
        <v>21585</v>
      </c>
      <c r="F8" s="112" t="s">
        <v>127</v>
      </c>
      <c r="G8" s="172" t="s">
        <v>325</v>
      </c>
      <c r="H8" s="109" t="s">
        <v>286</v>
      </c>
      <c r="I8" s="112" t="s">
        <v>324</v>
      </c>
      <c r="J8" s="112" t="s">
        <v>262</v>
      </c>
      <c r="K8" s="313" t="s">
        <v>499</v>
      </c>
    </row>
    <row r="9" spans="1:11" s="9" customFormat="1" ht="30" customHeight="1">
      <c r="A9" s="112" t="s">
        <v>124</v>
      </c>
      <c r="B9" s="112" t="s">
        <v>383</v>
      </c>
      <c r="C9" s="112" t="s">
        <v>297</v>
      </c>
      <c r="D9" s="112" t="s">
        <v>298</v>
      </c>
      <c r="E9" s="113">
        <v>28518</v>
      </c>
      <c r="F9" s="112" t="s">
        <v>299</v>
      </c>
      <c r="G9" s="172" t="s">
        <v>325</v>
      </c>
      <c r="H9" s="241" t="s">
        <v>423</v>
      </c>
      <c r="I9" s="356" t="s">
        <v>458</v>
      </c>
      <c r="J9" s="356"/>
      <c r="K9" s="356"/>
    </row>
    <row r="10" spans="1:11" ht="30" customHeight="1">
      <c r="A10" s="112" t="s">
        <v>124</v>
      </c>
      <c r="B10" s="112" t="s">
        <v>383</v>
      </c>
      <c r="C10" s="112" t="s">
        <v>269</v>
      </c>
      <c r="D10" s="112" t="s">
        <v>270</v>
      </c>
      <c r="E10" s="113">
        <v>27165</v>
      </c>
      <c r="F10" s="112" t="s">
        <v>201</v>
      </c>
      <c r="G10" s="172" t="s">
        <v>325</v>
      </c>
      <c r="H10" s="242" t="s">
        <v>301</v>
      </c>
      <c r="I10" s="237" t="s">
        <v>424</v>
      </c>
      <c r="J10" s="112">
        <v>3357641422</v>
      </c>
      <c r="K10" s="313" t="s">
        <v>500</v>
      </c>
    </row>
    <row r="11" spans="1:12" ht="30" customHeight="1">
      <c r="A11" s="112" t="s">
        <v>124</v>
      </c>
      <c r="B11" s="112" t="s">
        <v>383</v>
      </c>
      <c r="C11" s="112" t="s">
        <v>459</v>
      </c>
      <c r="D11" s="112" t="s">
        <v>460</v>
      </c>
      <c r="E11" s="312" t="s">
        <v>461</v>
      </c>
      <c r="F11" s="112" t="s">
        <v>124</v>
      </c>
      <c r="G11" s="172" t="s">
        <v>325</v>
      </c>
      <c r="H11" s="311" t="s">
        <v>286</v>
      </c>
      <c r="I11" s="108">
        <v>706092705</v>
      </c>
      <c r="J11" s="108">
        <v>3403652609</v>
      </c>
      <c r="K11" s="111" t="s">
        <v>462</v>
      </c>
      <c r="L11" s="315"/>
    </row>
    <row r="12" spans="1:11" ht="30" customHeight="1">
      <c r="A12" s="112" t="s">
        <v>124</v>
      </c>
      <c r="B12" s="112" t="s">
        <v>383</v>
      </c>
      <c r="C12" s="112" t="s">
        <v>128</v>
      </c>
      <c r="D12" s="112" t="s">
        <v>129</v>
      </c>
      <c r="E12" s="113">
        <v>21457</v>
      </c>
      <c r="F12" s="112" t="s">
        <v>130</v>
      </c>
      <c r="G12" s="172" t="s">
        <v>325</v>
      </c>
      <c r="H12" s="109" t="s">
        <v>286</v>
      </c>
      <c r="I12" s="108" t="s">
        <v>146</v>
      </c>
      <c r="J12" s="108">
        <v>3284149472</v>
      </c>
      <c r="K12" s="313" t="s">
        <v>501</v>
      </c>
    </row>
    <row r="13" spans="1:11" ht="30" customHeight="1">
      <c r="A13" s="112" t="s">
        <v>124</v>
      </c>
      <c r="B13" s="112" t="s">
        <v>383</v>
      </c>
      <c r="C13" s="112" t="s">
        <v>131</v>
      </c>
      <c r="D13" s="109" t="s">
        <v>132</v>
      </c>
      <c r="E13" s="113">
        <v>21659</v>
      </c>
      <c r="F13" s="112" t="s">
        <v>124</v>
      </c>
      <c r="G13" s="172" t="s">
        <v>325</v>
      </c>
      <c r="H13" s="112" t="s">
        <v>294</v>
      </c>
      <c r="I13" s="108" t="s">
        <v>133</v>
      </c>
      <c r="J13" s="108">
        <v>3204325514</v>
      </c>
      <c r="K13" s="313" t="s">
        <v>502</v>
      </c>
    </row>
    <row r="14" spans="1:12" s="5" customFormat="1" ht="33.75" customHeight="1">
      <c r="A14" s="112" t="s">
        <v>124</v>
      </c>
      <c r="B14" s="109" t="s">
        <v>293</v>
      </c>
      <c r="C14" s="112" t="s">
        <v>469</v>
      </c>
      <c r="D14" s="112" t="s">
        <v>470</v>
      </c>
      <c r="E14" s="113">
        <v>23986</v>
      </c>
      <c r="F14" s="112" t="s">
        <v>473</v>
      </c>
      <c r="G14" s="172" t="s">
        <v>325</v>
      </c>
      <c r="H14" s="311" t="s">
        <v>286</v>
      </c>
      <c r="I14" s="108"/>
      <c r="J14" s="108">
        <v>3388894005</v>
      </c>
      <c r="K14" s="313" t="s">
        <v>503</v>
      </c>
      <c r="L14" s="314"/>
    </row>
    <row r="15" spans="1:11" ht="30" customHeight="1">
      <c r="A15" s="112" t="s">
        <v>124</v>
      </c>
      <c r="B15" s="112" t="s">
        <v>381</v>
      </c>
      <c r="C15" s="112" t="s">
        <v>134</v>
      </c>
      <c r="D15" s="112" t="s">
        <v>135</v>
      </c>
      <c r="E15" s="110">
        <v>19750</v>
      </c>
      <c r="F15" s="108" t="s">
        <v>124</v>
      </c>
      <c r="G15" s="354" t="s">
        <v>382</v>
      </c>
      <c r="H15" s="355"/>
      <c r="I15" s="108" t="s">
        <v>136</v>
      </c>
      <c r="J15" s="108">
        <v>3292609562</v>
      </c>
      <c r="K15" s="313" t="s">
        <v>504</v>
      </c>
    </row>
    <row r="16" spans="1:11" ht="30" customHeight="1">
      <c r="A16" s="112" t="s">
        <v>124</v>
      </c>
      <c r="B16" s="112" t="s">
        <v>383</v>
      </c>
      <c r="C16" s="112" t="s">
        <v>138</v>
      </c>
      <c r="D16" s="112" t="s">
        <v>139</v>
      </c>
      <c r="E16" s="110">
        <v>21496</v>
      </c>
      <c r="F16" s="108" t="s">
        <v>140</v>
      </c>
      <c r="G16" s="172" t="s">
        <v>325</v>
      </c>
      <c r="H16" s="109" t="s">
        <v>302</v>
      </c>
      <c r="I16" s="108" t="s">
        <v>141</v>
      </c>
      <c r="J16" s="108">
        <v>3204325529</v>
      </c>
      <c r="K16" s="313" t="s">
        <v>505</v>
      </c>
    </row>
    <row r="17" spans="1:12" ht="39" customHeight="1">
      <c r="A17" s="112" t="s">
        <v>124</v>
      </c>
      <c r="B17" s="109" t="s">
        <v>293</v>
      </c>
      <c r="C17" s="112" t="s">
        <v>471</v>
      </c>
      <c r="D17" s="112" t="s">
        <v>472</v>
      </c>
      <c r="E17" s="113" t="s">
        <v>474</v>
      </c>
      <c r="F17" s="112" t="s">
        <v>475</v>
      </c>
      <c r="G17" s="172" t="s">
        <v>325</v>
      </c>
      <c r="H17" s="311" t="s">
        <v>286</v>
      </c>
      <c r="I17" s="108"/>
      <c r="J17" s="108">
        <v>3478214661</v>
      </c>
      <c r="K17" s="313" t="s">
        <v>506</v>
      </c>
      <c r="L17" s="5"/>
    </row>
    <row r="18" spans="1:11" ht="30" customHeight="1">
      <c r="A18" s="112" t="s">
        <v>124</v>
      </c>
      <c r="B18" s="112" t="s">
        <v>383</v>
      </c>
      <c r="C18" s="112" t="s">
        <v>142</v>
      </c>
      <c r="D18" s="112" t="s">
        <v>143</v>
      </c>
      <c r="E18" s="110">
        <v>24933</v>
      </c>
      <c r="F18" s="108" t="s">
        <v>124</v>
      </c>
      <c r="G18" s="172" t="s">
        <v>325</v>
      </c>
      <c r="H18" s="109" t="s">
        <v>393</v>
      </c>
      <c r="I18" s="108" t="s">
        <v>145</v>
      </c>
      <c r="J18" s="108">
        <v>3284147595</v>
      </c>
      <c r="K18" s="313" t="s">
        <v>507</v>
      </c>
    </row>
    <row r="19" spans="1:11" s="5" customFormat="1" ht="36.75" customHeight="1">
      <c r="A19" s="112" t="s">
        <v>124</v>
      </c>
      <c r="B19" s="109" t="s">
        <v>293</v>
      </c>
      <c r="C19" s="112" t="s">
        <v>410</v>
      </c>
      <c r="D19" s="112" t="s">
        <v>411</v>
      </c>
      <c r="E19" s="113">
        <v>30542</v>
      </c>
      <c r="F19" s="112" t="s">
        <v>327</v>
      </c>
      <c r="G19" s="172" t="s">
        <v>325</v>
      </c>
      <c r="H19" s="238" t="s">
        <v>144</v>
      </c>
      <c r="I19" s="237" t="s">
        <v>412</v>
      </c>
      <c r="J19" s="238">
        <v>3280196463</v>
      </c>
      <c r="K19" s="319" t="s">
        <v>413</v>
      </c>
    </row>
    <row r="20" spans="1:11" s="5" customFormat="1" ht="30" customHeight="1">
      <c r="A20" s="112" t="s">
        <v>124</v>
      </c>
      <c r="B20" s="109" t="s">
        <v>293</v>
      </c>
      <c r="C20" s="112" t="s">
        <v>414</v>
      </c>
      <c r="D20" s="112" t="s">
        <v>359</v>
      </c>
      <c r="E20" s="113">
        <v>26104</v>
      </c>
      <c r="F20" s="112" t="s">
        <v>415</v>
      </c>
      <c r="G20" s="172" t="s">
        <v>325</v>
      </c>
      <c r="H20" s="238" t="s">
        <v>416</v>
      </c>
      <c r="I20" s="237" t="s">
        <v>417</v>
      </c>
      <c r="J20" s="238">
        <v>3392533225</v>
      </c>
      <c r="K20" s="320" t="s">
        <v>418</v>
      </c>
    </row>
    <row r="21" spans="1:11" ht="30" customHeight="1">
      <c r="A21" s="112" t="s">
        <v>124</v>
      </c>
      <c r="B21" s="112" t="s">
        <v>383</v>
      </c>
      <c r="C21" s="112" t="s">
        <v>163</v>
      </c>
      <c r="D21" s="112" t="s">
        <v>143</v>
      </c>
      <c r="E21" s="110">
        <v>22372</v>
      </c>
      <c r="F21" s="108" t="s">
        <v>137</v>
      </c>
      <c r="G21" s="172" t="s">
        <v>325</v>
      </c>
      <c r="H21" s="112" t="s">
        <v>380</v>
      </c>
      <c r="I21" s="108" t="s">
        <v>164</v>
      </c>
      <c r="J21" s="108">
        <v>3204325553</v>
      </c>
      <c r="K21" s="313" t="s">
        <v>508</v>
      </c>
    </row>
    <row r="22" spans="1:11" ht="30" customHeight="1">
      <c r="A22" s="112" t="s">
        <v>147</v>
      </c>
      <c r="B22" s="112" t="s">
        <v>383</v>
      </c>
      <c r="C22" s="112" t="s">
        <v>274</v>
      </c>
      <c r="D22" s="173" t="s">
        <v>275</v>
      </c>
      <c r="E22" s="110">
        <v>28404</v>
      </c>
      <c r="F22" s="112" t="s">
        <v>124</v>
      </c>
      <c r="G22" s="172" t="s">
        <v>325</v>
      </c>
      <c r="H22" s="238" t="s">
        <v>304</v>
      </c>
      <c r="I22" s="112" t="s">
        <v>309</v>
      </c>
      <c r="J22" s="108">
        <v>3601032174</v>
      </c>
      <c r="K22" s="313" t="s">
        <v>509</v>
      </c>
    </row>
    <row r="23" spans="1:11" ht="33.75">
      <c r="A23" s="112" t="s">
        <v>147</v>
      </c>
      <c r="B23" s="112" t="s">
        <v>383</v>
      </c>
      <c r="C23" s="112" t="s">
        <v>148</v>
      </c>
      <c r="D23" s="112" t="s">
        <v>149</v>
      </c>
      <c r="E23" s="110">
        <v>21651</v>
      </c>
      <c r="F23" s="108" t="s">
        <v>147</v>
      </c>
      <c r="G23" s="172" t="s">
        <v>325</v>
      </c>
      <c r="H23" s="109" t="s">
        <v>303</v>
      </c>
      <c r="I23" s="112" t="s">
        <v>307</v>
      </c>
      <c r="J23" s="108">
        <v>3204325505</v>
      </c>
      <c r="K23" s="313" t="s">
        <v>510</v>
      </c>
    </row>
    <row r="24" spans="1:11" ht="30" customHeight="1">
      <c r="A24" s="112" t="s">
        <v>147</v>
      </c>
      <c r="B24" s="112" t="s">
        <v>383</v>
      </c>
      <c r="C24" s="112" t="s">
        <v>150</v>
      </c>
      <c r="D24" s="112" t="s">
        <v>151</v>
      </c>
      <c r="E24" s="110">
        <v>22162</v>
      </c>
      <c r="F24" s="108" t="s">
        <v>147</v>
      </c>
      <c r="G24" s="172" t="s">
        <v>325</v>
      </c>
      <c r="H24" s="246" t="s">
        <v>425</v>
      </c>
      <c r="I24" s="112" t="s">
        <v>306</v>
      </c>
      <c r="J24" s="108">
        <v>3204325508</v>
      </c>
      <c r="K24" s="313" t="s">
        <v>511</v>
      </c>
    </row>
    <row r="25" spans="1:11" ht="30" customHeight="1">
      <c r="A25" s="112" t="s">
        <v>147</v>
      </c>
      <c r="B25" s="112" t="s">
        <v>383</v>
      </c>
      <c r="C25" s="112" t="s">
        <v>271</v>
      </c>
      <c r="D25" s="112" t="s">
        <v>272</v>
      </c>
      <c r="E25" s="110">
        <v>28553</v>
      </c>
      <c r="F25" s="112" t="s">
        <v>273</v>
      </c>
      <c r="G25" s="172" t="s">
        <v>325</v>
      </c>
      <c r="H25" s="242" t="s">
        <v>426</v>
      </c>
      <c r="I25" s="112" t="s">
        <v>309</v>
      </c>
      <c r="J25" s="108">
        <v>3492301998</v>
      </c>
      <c r="K25" s="313" t="s">
        <v>512</v>
      </c>
    </row>
    <row r="26" spans="1:11" ht="33.75">
      <c r="A26" s="112" t="s">
        <v>147</v>
      </c>
      <c r="B26" s="175" t="s">
        <v>293</v>
      </c>
      <c r="C26" s="112" t="s">
        <v>362</v>
      </c>
      <c r="D26" s="112" t="s">
        <v>363</v>
      </c>
      <c r="E26" s="113">
        <v>30060</v>
      </c>
      <c r="F26" s="112" t="s">
        <v>327</v>
      </c>
      <c r="G26" s="172" t="s">
        <v>325</v>
      </c>
      <c r="H26" s="226" t="s">
        <v>310</v>
      </c>
      <c r="I26" s="112" t="s">
        <v>476</v>
      </c>
      <c r="J26" s="108">
        <v>3285940182</v>
      </c>
      <c r="K26" s="313" t="s">
        <v>513</v>
      </c>
    </row>
    <row r="27" spans="1:11" ht="33.75">
      <c r="A27" s="112" t="s">
        <v>155</v>
      </c>
      <c r="B27" s="109" t="s">
        <v>293</v>
      </c>
      <c r="C27" s="112" t="s">
        <v>477</v>
      </c>
      <c r="D27" s="112" t="s">
        <v>478</v>
      </c>
      <c r="E27" s="113">
        <v>27150</v>
      </c>
      <c r="F27" s="109" t="s">
        <v>198</v>
      </c>
      <c r="G27" s="172" t="s">
        <v>325</v>
      </c>
      <c r="H27" s="109" t="s">
        <v>311</v>
      </c>
      <c r="I27" s="356" t="s">
        <v>479</v>
      </c>
      <c r="J27" s="356"/>
      <c r="K27" s="356"/>
    </row>
    <row r="28" spans="1:11" s="5" customFormat="1" ht="22.5">
      <c r="A28" s="112" t="s">
        <v>155</v>
      </c>
      <c r="B28" s="109" t="s">
        <v>292</v>
      </c>
      <c r="C28" s="112" t="s">
        <v>480</v>
      </c>
      <c r="D28" s="112" t="s">
        <v>481</v>
      </c>
      <c r="E28" s="113" t="s">
        <v>482</v>
      </c>
      <c r="F28" s="109" t="s">
        <v>124</v>
      </c>
      <c r="G28" s="172" t="s">
        <v>325</v>
      </c>
      <c r="H28" s="109" t="s">
        <v>311</v>
      </c>
      <c r="I28" s="112" t="s">
        <v>157</v>
      </c>
      <c r="J28" s="112">
        <v>3387777574</v>
      </c>
      <c r="K28" s="313" t="s">
        <v>514</v>
      </c>
    </row>
    <row r="29" spans="1:11" s="5" customFormat="1" ht="33.75">
      <c r="A29" s="112" t="s">
        <v>155</v>
      </c>
      <c r="B29" s="109" t="s">
        <v>293</v>
      </c>
      <c r="C29" s="112" t="s">
        <v>483</v>
      </c>
      <c r="D29" s="112" t="s">
        <v>484</v>
      </c>
      <c r="E29" s="113" t="s">
        <v>485</v>
      </c>
      <c r="F29" s="109" t="s">
        <v>486</v>
      </c>
      <c r="G29" s="172" t="s">
        <v>325</v>
      </c>
      <c r="H29" s="109" t="s">
        <v>311</v>
      </c>
      <c r="I29" s="112" t="s">
        <v>157</v>
      </c>
      <c r="J29" s="112">
        <v>3455675879</v>
      </c>
      <c r="K29" s="313" t="s">
        <v>515</v>
      </c>
    </row>
    <row r="30" spans="1:11" ht="30" customHeight="1">
      <c r="A30" s="112" t="s">
        <v>155</v>
      </c>
      <c r="B30" s="109" t="s">
        <v>293</v>
      </c>
      <c r="C30" s="112" t="s">
        <v>356</v>
      </c>
      <c r="D30" s="112" t="s">
        <v>357</v>
      </c>
      <c r="E30" s="113">
        <v>29982</v>
      </c>
      <c r="F30" s="109" t="s">
        <v>124</v>
      </c>
      <c r="G30" s="172" t="s">
        <v>325</v>
      </c>
      <c r="H30" s="241" t="s">
        <v>419</v>
      </c>
      <c r="I30" s="356" t="s">
        <v>467</v>
      </c>
      <c r="J30" s="356"/>
      <c r="K30" s="356"/>
    </row>
    <row r="31" spans="1:11" ht="30" customHeight="1">
      <c r="A31" s="112" t="s">
        <v>155</v>
      </c>
      <c r="B31" s="109" t="s">
        <v>293</v>
      </c>
      <c r="C31" s="112" t="s">
        <v>487</v>
      </c>
      <c r="D31" s="112" t="s">
        <v>359</v>
      </c>
      <c r="E31" s="113" t="s">
        <v>488</v>
      </c>
      <c r="F31" s="109" t="s">
        <v>489</v>
      </c>
      <c r="G31" s="172" t="s">
        <v>325</v>
      </c>
      <c r="H31" s="241" t="s">
        <v>311</v>
      </c>
      <c r="I31" s="310" t="s">
        <v>157</v>
      </c>
      <c r="J31" s="310">
        <v>3792203296</v>
      </c>
      <c r="K31" s="313" t="s">
        <v>490</v>
      </c>
    </row>
    <row r="32" spans="1:11" ht="30" customHeight="1">
      <c r="A32" s="112" t="s">
        <v>155</v>
      </c>
      <c r="B32" s="112" t="s">
        <v>383</v>
      </c>
      <c r="C32" s="112" t="s">
        <v>158</v>
      </c>
      <c r="D32" s="112" t="s">
        <v>159</v>
      </c>
      <c r="E32" s="110">
        <v>19633</v>
      </c>
      <c r="F32" s="108" t="s">
        <v>160</v>
      </c>
      <c r="G32" s="172" t="s">
        <v>325</v>
      </c>
      <c r="H32" s="241" t="s">
        <v>427</v>
      </c>
      <c r="I32" s="356" t="s">
        <v>468</v>
      </c>
      <c r="J32" s="356"/>
      <c r="K32" s="356"/>
    </row>
    <row r="33" spans="1:11" ht="30" customHeight="1">
      <c r="A33" s="112" t="s">
        <v>155</v>
      </c>
      <c r="B33" s="109" t="s">
        <v>292</v>
      </c>
      <c r="C33" s="112" t="s">
        <v>186</v>
      </c>
      <c r="D33" s="112" t="s">
        <v>143</v>
      </c>
      <c r="E33" s="110">
        <v>21269</v>
      </c>
      <c r="F33" s="108" t="s">
        <v>187</v>
      </c>
      <c r="G33" s="172" t="s">
        <v>325</v>
      </c>
      <c r="H33" s="109" t="s">
        <v>311</v>
      </c>
      <c r="I33" s="112" t="s">
        <v>157</v>
      </c>
      <c r="J33" s="108" t="s">
        <v>262</v>
      </c>
      <c r="K33" s="84" t="s">
        <v>189</v>
      </c>
    </row>
    <row r="34" spans="1:11" ht="33.75" customHeight="1">
      <c r="A34" s="112" t="s">
        <v>155</v>
      </c>
      <c r="B34" s="109" t="s">
        <v>293</v>
      </c>
      <c r="C34" s="112" t="s">
        <v>491</v>
      </c>
      <c r="D34" s="112" t="s">
        <v>492</v>
      </c>
      <c r="E34" s="113" t="s">
        <v>493</v>
      </c>
      <c r="F34" s="112" t="s">
        <v>494</v>
      </c>
      <c r="G34" s="172" t="s">
        <v>325</v>
      </c>
      <c r="H34" s="109" t="s">
        <v>311</v>
      </c>
      <c r="I34" s="108" t="s">
        <v>157</v>
      </c>
      <c r="J34" s="108">
        <v>3487490398</v>
      </c>
      <c r="K34" s="84" t="s">
        <v>495</v>
      </c>
    </row>
    <row r="35" spans="1:11" ht="33.75" customHeight="1">
      <c r="A35" s="112" t="s">
        <v>155</v>
      </c>
      <c r="B35" s="109" t="s">
        <v>293</v>
      </c>
      <c r="C35" s="112" t="s">
        <v>496</v>
      </c>
      <c r="D35" s="112" t="s">
        <v>367</v>
      </c>
      <c r="E35" s="113" t="s">
        <v>497</v>
      </c>
      <c r="F35" s="112" t="s">
        <v>250</v>
      </c>
      <c r="G35" s="172" t="s">
        <v>325</v>
      </c>
      <c r="H35" s="109" t="s">
        <v>311</v>
      </c>
      <c r="I35" s="108" t="s">
        <v>157</v>
      </c>
      <c r="J35" s="108">
        <v>3281895145</v>
      </c>
      <c r="K35" s="84" t="s">
        <v>498</v>
      </c>
    </row>
    <row r="36" spans="1:11" ht="30" customHeight="1">
      <c r="A36" s="112" t="s">
        <v>155</v>
      </c>
      <c r="B36" s="112" t="s">
        <v>383</v>
      </c>
      <c r="C36" s="112" t="s">
        <v>161</v>
      </c>
      <c r="D36" s="112" t="s">
        <v>143</v>
      </c>
      <c r="E36" s="110">
        <v>20701</v>
      </c>
      <c r="F36" s="108" t="s">
        <v>162</v>
      </c>
      <c r="G36" s="172" t="s">
        <v>325</v>
      </c>
      <c r="H36" s="112" t="s">
        <v>308</v>
      </c>
      <c r="I36" s="108" t="s">
        <v>157</v>
      </c>
      <c r="J36" s="108">
        <v>3204325547</v>
      </c>
      <c r="K36" s="313" t="s">
        <v>516</v>
      </c>
    </row>
    <row r="37" spans="1:11" ht="38.25" customHeight="1">
      <c r="A37" s="112" t="s">
        <v>155</v>
      </c>
      <c r="B37" s="112" t="s">
        <v>383</v>
      </c>
      <c r="C37" s="112" t="s">
        <v>165</v>
      </c>
      <c r="D37" s="112" t="s">
        <v>166</v>
      </c>
      <c r="E37" s="110">
        <v>21106</v>
      </c>
      <c r="F37" s="108" t="s">
        <v>167</v>
      </c>
      <c r="G37" s="243" t="s">
        <v>326</v>
      </c>
      <c r="H37" s="174" t="s">
        <v>384</v>
      </c>
      <c r="I37" s="108" t="s">
        <v>168</v>
      </c>
      <c r="J37" s="108">
        <v>3204325556</v>
      </c>
      <c r="K37" s="313" t="s">
        <v>517</v>
      </c>
    </row>
    <row r="38" spans="1:11" ht="37.5" customHeight="1">
      <c r="A38" s="112" t="s">
        <v>169</v>
      </c>
      <c r="B38" s="175" t="s">
        <v>293</v>
      </c>
      <c r="C38" s="112" t="s">
        <v>518</v>
      </c>
      <c r="D38" s="112" t="s">
        <v>519</v>
      </c>
      <c r="E38" s="113" t="s">
        <v>520</v>
      </c>
      <c r="F38" s="112" t="s">
        <v>169</v>
      </c>
      <c r="G38" s="172" t="s">
        <v>325</v>
      </c>
      <c r="H38" s="175" t="s">
        <v>178</v>
      </c>
      <c r="I38" s="91" t="s">
        <v>322</v>
      </c>
      <c r="J38" s="108">
        <v>3498814514</v>
      </c>
      <c r="K38" s="313" t="s">
        <v>521</v>
      </c>
    </row>
    <row r="39" spans="1:11" ht="35.25" customHeight="1">
      <c r="A39" s="112" t="s">
        <v>169</v>
      </c>
      <c r="B39" s="175" t="s">
        <v>293</v>
      </c>
      <c r="C39" s="112" t="s">
        <v>524</v>
      </c>
      <c r="D39" s="112" t="s">
        <v>525</v>
      </c>
      <c r="E39" s="113" t="s">
        <v>522</v>
      </c>
      <c r="F39" s="112" t="s">
        <v>523</v>
      </c>
      <c r="G39" s="172" t="s">
        <v>325</v>
      </c>
      <c r="H39" s="175" t="s">
        <v>178</v>
      </c>
      <c r="I39" s="91" t="s">
        <v>322</v>
      </c>
      <c r="J39" s="108">
        <v>3494600976</v>
      </c>
      <c r="K39" s="316" t="s">
        <v>526</v>
      </c>
    </row>
    <row r="40" spans="1:11" ht="30" customHeight="1">
      <c r="A40" s="112" t="s">
        <v>169</v>
      </c>
      <c r="B40" s="109" t="s">
        <v>292</v>
      </c>
      <c r="C40" s="112" t="s">
        <v>195</v>
      </c>
      <c r="D40" s="112" t="s">
        <v>196</v>
      </c>
      <c r="E40" s="110">
        <v>25022</v>
      </c>
      <c r="F40" s="175" t="s">
        <v>124</v>
      </c>
      <c r="G40" s="172" t="s">
        <v>325</v>
      </c>
      <c r="H40" s="175" t="s">
        <v>178</v>
      </c>
      <c r="I40" s="91" t="s">
        <v>322</v>
      </c>
      <c r="J40" s="108" t="s">
        <v>262</v>
      </c>
      <c r="K40" s="313" t="s">
        <v>533</v>
      </c>
    </row>
    <row r="41" spans="1:11" ht="21.75" customHeight="1">
      <c r="A41" s="112" t="s">
        <v>169</v>
      </c>
      <c r="B41" s="112" t="s">
        <v>383</v>
      </c>
      <c r="C41" s="112" t="s">
        <v>170</v>
      </c>
      <c r="D41" s="112" t="s">
        <v>171</v>
      </c>
      <c r="E41" s="110">
        <v>21997</v>
      </c>
      <c r="F41" s="108" t="s">
        <v>172</v>
      </c>
      <c r="G41" s="172" t="s">
        <v>325</v>
      </c>
      <c r="H41" s="236" t="s">
        <v>428</v>
      </c>
      <c r="I41" s="108" t="s">
        <v>173</v>
      </c>
      <c r="J41" s="108">
        <v>3284147693</v>
      </c>
      <c r="K41" s="313" t="s">
        <v>534</v>
      </c>
    </row>
    <row r="42" spans="1:11" s="30" customFormat="1" ht="24" customHeight="1">
      <c r="A42" s="112" t="s">
        <v>169</v>
      </c>
      <c r="B42" s="112" t="s">
        <v>383</v>
      </c>
      <c r="C42" s="112" t="s">
        <v>174</v>
      </c>
      <c r="D42" s="112" t="s">
        <v>175</v>
      </c>
      <c r="E42" s="110">
        <v>20444</v>
      </c>
      <c r="F42" s="108" t="s">
        <v>176</v>
      </c>
      <c r="G42" s="172" t="s">
        <v>325</v>
      </c>
      <c r="H42" s="109" t="s">
        <v>323</v>
      </c>
      <c r="I42" s="108" t="s">
        <v>177</v>
      </c>
      <c r="J42" s="108">
        <v>3284143768</v>
      </c>
      <c r="K42" s="313" t="s">
        <v>535</v>
      </c>
    </row>
    <row r="43" spans="1:11" ht="33.75">
      <c r="A43" s="112" t="s">
        <v>169</v>
      </c>
      <c r="B43" s="175" t="s">
        <v>293</v>
      </c>
      <c r="C43" s="112" t="s">
        <v>358</v>
      </c>
      <c r="D43" s="112" t="s">
        <v>359</v>
      </c>
      <c r="E43" s="113" t="s">
        <v>360</v>
      </c>
      <c r="F43" s="112" t="s">
        <v>361</v>
      </c>
      <c r="G43" s="172" t="s">
        <v>325</v>
      </c>
      <c r="H43" s="244" t="s">
        <v>420</v>
      </c>
      <c r="I43" s="356" t="s">
        <v>527</v>
      </c>
      <c r="J43" s="356"/>
      <c r="K43" s="356"/>
    </row>
    <row r="44" spans="1:11" ht="33.75">
      <c r="A44" s="112" t="s">
        <v>169</v>
      </c>
      <c r="B44" s="175" t="s">
        <v>293</v>
      </c>
      <c r="C44" s="112" t="s">
        <v>528</v>
      </c>
      <c r="D44" s="112" t="s">
        <v>529</v>
      </c>
      <c r="E44" s="113" t="s">
        <v>530</v>
      </c>
      <c r="F44" s="112" t="s">
        <v>531</v>
      </c>
      <c r="G44" s="172" t="s">
        <v>325</v>
      </c>
      <c r="H44" s="175" t="s">
        <v>178</v>
      </c>
      <c r="I44" s="91" t="s">
        <v>322</v>
      </c>
      <c r="J44" s="108">
        <v>3404609407</v>
      </c>
      <c r="K44" s="313" t="s">
        <v>532</v>
      </c>
    </row>
    <row r="45" spans="1:11" ht="30" customHeight="1">
      <c r="A45" s="112" t="s">
        <v>169</v>
      </c>
      <c r="B45" s="112" t="s">
        <v>383</v>
      </c>
      <c r="C45" s="112" t="s">
        <v>153</v>
      </c>
      <c r="D45" s="112" t="s">
        <v>154</v>
      </c>
      <c r="E45" s="110">
        <v>23405</v>
      </c>
      <c r="F45" s="108" t="s">
        <v>147</v>
      </c>
      <c r="G45" s="172" t="s">
        <v>325</v>
      </c>
      <c r="H45" s="109" t="s">
        <v>323</v>
      </c>
      <c r="I45" s="112" t="s">
        <v>305</v>
      </c>
      <c r="J45" s="108">
        <v>3669099216</v>
      </c>
      <c r="K45" s="317" t="s">
        <v>536</v>
      </c>
    </row>
    <row r="46" spans="1:11" ht="33.75">
      <c r="A46" s="112" t="s">
        <v>179</v>
      </c>
      <c r="B46" s="175" t="s">
        <v>293</v>
      </c>
      <c r="C46" s="112" t="s">
        <v>463</v>
      </c>
      <c r="D46" s="112" t="s">
        <v>464</v>
      </c>
      <c r="E46" s="113" t="s">
        <v>465</v>
      </c>
      <c r="F46" s="245" t="s">
        <v>432</v>
      </c>
      <c r="G46" s="172" t="s">
        <v>325</v>
      </c>
      <c r="H46" s="239" t="s">
        <v>421</v>
      </c>
      <c r="I46" s="112" t="s">
        <v>181</v>
      </c>
      <c r="J46" s="322">
        <v>3480465709</v>
      </c>
      <c r="K46" s="317" t="s">
        <v>537</v>
      </c>
    </row>
    <row r="47" spans="1:11" ht="33.75">
      <c r="A47" s="112" t="s">
        <v>179</v>
      </c>
      <c r="B47" s="175" t="s">
        <v>293</v>
      </c>
      <c r="C47" s="112" t="s">
        <v>364</v>
      </c>
      <c r="D47" s="112" t="s">
        <v>365</v>
      </c>
      <c r="E47" s="113">
        <v>28901</v>
      </c>
      <c r="F47" s="112" t="s">
        <v>327</v>
      </c>
      <c r="G47" s="172" t="s">
        <v>325</v>
      </c>
      <c r="H47" s="239" t="s">
        <v>421</v>
      </c>
      <c r="I47" s="356" t="s">
        <v>466</v>
      </c>
      <c r="J47" s="356"/>
      <c r="K47" s="356"/>
    </row>
    <row r="48" spans="1:11" ht="26.25" customHeight="1">
      <c r="A48" s="112" t="s">
        <v>179</v>
      </c>
      <c r="B48" s="112" t="s">
        <v>383</v>
      </c>
      <c r="C48" s="112" t="s">
        <v>430</v>
      </c>
      <c r="D48" s="112" t="s">
        <v>431</v>
      </c>
      <c r="E48" s="113">
        <v>27309</v>
      </c>
      <c r="F48" s="245" t="s">
        <v>432</v>
      </c>
      <c r="G48" s="172" t="s">
        <v>325</v>
      </c>
      <c r="H48" s="239" t="s">
        <v>182</v>
      </c>
      <c r="I48" s="240" t="s">
        <v>433</v>
      </c>
      <c r="J48" s="241">
        <v>3666945094</v>
      </c>
      <c r="K48" s="323" t="s">
        <v>434</v>
      </c>
    </row>
    <row r="49" spans="1:11" ht="30" customHeight="1">
      <c r="A49" s="112" t="s">
        <v>179</v>
      </c>
      <c r="B49" s="112" t="s">
        <v>383</v>
      </c>
      <c r="C49" s="112" t="s">
        <v>183</v>
      </c>
      <c r="D49" s="112" t="s">
        <v>184</v>
      </c>
      <c r="E49" s="110">
        <v>20441</v>
      </c>
      <c r="F49" s="108" t="s">
        <v>179</v>
      </c>
      <c r="G49" s="174" t="s">
        <v>326</v>
      </c>
      <c r="H49" s="239" t="s">
        <v>429</v>
      </c>
      <c r="I49" s="112" t="s">
        <v>181</v>
      </c>
      <c r="J49" s="112">
        <v>3284141856</v>
      </c>
      <c r="K49" s="317" t="s">
        <v>185</v>
      </c>
    </row>
    <row r="50" spans="1:11" ht="33.75">
      <c r="A50" s="112" t="s">
        <v>179</v>
      </c>
      <c r="B50" s="175" t="s">
        <v>293</v>
      </c>
      <c r="C50" s="112" t="s">
        <v>366</v>
      </c>
      <c r="D50" s="112" t="s">
        <v>367</v>
      </c>
      <c r="E50" s="110">
        <v>26648</v>
      </c>
      <c r="F50" s="112" t="s">
        <v>368</v>
      </c>
      <c r="G50" s="172" t="s">
        <v>325</v>
      </c>
      <c r="H50" s="239" t="s">
        <v>422</v>
      </c>
      <c r="I50" s="356" t="s">
        <v>466</v>
      </c>
      <c r="J50" s="356"/>
      <c r="K50" s="356"/>
    </row>
    <row r="51" spans="1:11" ht="30" customHeight="1">
      <c r="A51" s="112" t="s">
        <v>179</v>
      </c>
      <c r="B51" s="109" t="s">
        <v>292</v>
      </c>
      <c r="C51" s="112" t="s">
        <v>190</v>
      </c>
      <c r="D51" s="112" t="s">
        <v>191</v>
      </c>
      <c r="E51" s="110">
        <v>19876</v>
      </c>
      <c r="F51" s="108" t="s">
        <v>192</v>
      </c>
      <c r="G51" s="172" t="s">
        <v>325</v>
      </c>
      <c r="H51" s="108" t="s">
        <v>188</v>
      </c>
      <c r="I51" s="108" t="s">
        <v>181</v>
      </c>
      <c r="J51" s="108">
        <v>3384542347</v>
      </c>
      <c r="K51" s="317" t="s">
        <v>193</v>
      </c>
    </row>
    <row r="52" spans="1:11" ht="33.75" customHeight="1">
      <c r="A52" s="112" t="s">
        <v>179</v>
      </c>
      <c r="B52" s="175" t="s">
        <v>293</v>
      </c>
      <c r="C52" s="112" t="s">
        <v>538</v>
      </c>
      <c r="D52" s="112" t="s">
        <v>539</v>
      </c>
      <c r="E52" s="110">
        <v>26851</v>
      </c>
      <c r="F52" s="112" t="s">
        <v>180</v>
      </c>
      <c r="G52" s="172" t="s">
        <v>325</v>
      </c>
      <c r="H52" s="108" t="s">
        <v>188</v>
      </c>
      <c r="I52" s="108" t="s">
        <v>181</v>
      </c>
      <c r="J52" s="108">
        <v>3384955303</v>
      </c>
      <c r="K52" s="317" t="s">
        <v>540</v>
      </c>
    </row>
    <row r="54" spans="1:11" ht="12.75">
      <c r="A54" s="176" t="s">
        <v>1</v>
      </c>
      <c r="B54" s="357" t="s">
        <v>2</v>
      </c>
      <c r="C54" s="357"/>
      <c r="D54" s="357"/>
      <c r="E54" s="357"/>
      <c r="F54" s="357"/>
      <c r="G54" s="357"/>
      <c r="H54" s="357"/>
      <c r="I54" s="357"/>
      <c r="J54" s="357"/>
      <c r="K54" s="357"/>
    </row>
    <row r="55" spans="1:11" ht="12.75">
      <c r="A55" s="176" t="s">
        <v>4</v>
      </c>
      <c r="B55" s="357" t="s">
        <v>3</v>
      </c>
      <c r="C55" s="357"/>
      <c r="D55" s="357"/>
      <c r="E55" s="357"/>
      <c r="F55" s="357"/>
      <c r="G55" s="357"/>
      <c r="H55" s="357"/>
      <c r="I55" s="357"/>
      <c r="J55" s="357"/>
      <c r="K55" s="357"/>
    </row>
  </sheetData>
  <sheetProtection/>
  <autoFilter ref="A7:L52"/>
  <mergeCells count="11">
    <mergeCell ref="B54:K54"/>
    <mergeCell ref="I27:K27"/>
    <mergeCell ref="I43:K43"/>
    <mergeCell ref="I50:K50"/>
    <mergeCell ref="B55:K55"/>
    <mergeCell ref="A5:K5"/>
    <mergeCell ref="G15:H15"/>
    <mergeCell ref="I9:K9"/>
    <mergeCell ref="I47:K47"/>
    <mergeCell ref="I30:K30"/>
    <mergeCell ref="I32:K32"/>
  </mergeCells>
  <hyperlinks>
    <hyperlink ref="K8" r:id="rId1" display="carlaalongi@atssardegna.it"/>
    <hyperlink ref="K12" r:id="rId2" display="clarettacongia@atssardegna.it"/>
    <hyperlink ref="K10" r:id="rId3" display="monicabasciu@atssardegna.it"/>
    <hyperlink ref="K25" r:id="rId4" display="mariannagiobbe@atssardegna.it"/>
    <hyperlink ref="K33" r:id="rId5" display="g.mesina@alice.it"/>
    <hyperlink ref="K40" r:id="rId6" display="claudiagrimaldi@atssardegna.it"/>
    <hyperlink ref="K19" r:id="rId7" display="carloemanuele.pilo@atssardegna.it"/>
    <hyperlink ref="K20" r:id="rId8" display="emanuela.siotto@atssardegna.it"/>
    <hyperlink ref="K22" r:id="rId9" display="francescalindacabras@atssardegna.it"/>
    <hyperlink ref="K48" r:id="rId10" display="mirko.frau@atssardegna.it"/>
    <hyperlink ref="K14" r:id="rId11" display="elsa.impera@atssardegna.it"/>
    <hyperlink ref="K17" r:id="rId12" display="carmela.mele@atssardegna.it"/>
    <hyperlink ref="K26" r:id="rId13" display="cinzia.solinas@atssardegna.it"/>
    <hyperlink ref="K28" r:id="rId14" display="giuseppina.camboni@atssardegna.it"/>
    <hyperlink ref="K29" r:id="rId15" display="giorgia.carta@atssardegna.it"/>
    <hyperlink ref="K31" r:id="rId16" display="emanuela.errica@atssardegna.it"/>
    <hyperlink ref="K13" r:id="rId17" display="biancamariafalchi@atssardegna.it"/>
    <hyperlink ref="K15" r:id="rId18" display="marioignaziolai@atssardegna.it"/>
    <hyperlink ref="K16" r:id="rId19" display="giovannimanunza@atssardegna.it"/>
    <hyperlink ref="K18" r:id="rId20" display="giuseppemulas@atssardegna.it"/>
    <hyperlink ref="K21" r:id="rId21" display="giuseppesteri@atssardegna.it"/>
    <hyperlink ref="K23" r:id="rId22" display="alfredoconi@atssardegna.it"/>
    <hyperlink ref="K24" r:id="rId23" display="raffaelecorona@atssardegna.it"/>
    <hyperlink ref="K36" r:id="rId24" display="giuseppefilibertoserrau@atssardegna.it"/>
    <hyperlink ref="K37" r:id="rId25" display="leonardousai@atssardegna.it"/>
    <hyperlink ref="K39" r:id="rId26" display="ciriacodiegogiuseppe.demurtas@atssardegna.it"/>
    <hyperlink ref="K44" r:id="rId27" display="gabriele.tosciri@atssardegna.it"/>
    <hyperlink ref="K41" r:id="rId28" display="francescomulliri@atssardegna.it"/>
    <hyperlink ref="K42" r:id="rId29" display="sergiopasci@atssardegna.it"/>
    <hyperlink ref="K51" r:id="rId30" display="virgiliopuddu@alice.it"/>
  </hyperlinks>
  <printOptions/>
  <pageMargins left="0" right="0" top="0.5511811023622047" bottom="0.5511811023622047" header="0.31496062992125984" footer="0.31496062992125984"/>
  <pageSetup horizontalDpi="600" verticalDpi="600" orientation="landscape" paperSize="9" r:id="rId32"/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9.421875" style="0" customWidth="1"/>
    <col min="2" max="2" width="16.7109375" style="0" customWidth="1"/>
    <col min="3" max="3" width="16.57421875" style="0" bestFit="1" customWidth="1"/>
    <col min="4" max="4" width="17.28125" style="0" bestFit="1" customWidth="1"/>
    <col min="5" max="5" width="21.28125" style="0" customWidth="1"/>
    <col min="6" max="6" width="15.140625" style="0" bestFit="1" customWidth="1"/>
    <col min="7" max="7" width="16.57421875" style="0" bestFit="1" customWidth="1"/>
  </cols>
  <sheetData>
    <row r="1" spans="1:7" ht="15.75">
      <c r="A1" s="2"/>
      <c r="G1" s="1" t="s">
        <v>348</v>
      </c>
    </row>
    <row r="2" spans="1:7" ht="15.75">
      <c r="A2" s="2"/>
      <c r="G2" s="1"/>
    </row>
    <row r="3" spans="1:7" ht="15.75">
      <c r="A3" s="2"/>
      <c r="G3" s="1"/>
    </row>
    <row r="4" spans="1:7" ht="15.75">
      <c r="A4" s="2"/>
      <c r="G4" s="1" t="s">
        <v>457</v>
      </c>
    </row>
    <row r="5" spans="1:7" ht="15.75">
      <c r="A5" s="2"/>
      <c r="G5" s="1"/>
    </row>
    <row r="6" ht="15.75">
      <c r="A6" s="2"/>
    </row>
    <row r="7" spans="1:7" ht="15.75">
      <c r="A7" s="422" t="s">
        <v>288</v>
      </c>
      <c r="B7" s="422"/>
      <c r="C7" s="422"/>
      <c r="D7" s="422"/>
      <c r="E7" s="422"/>
      <c r="F7" s="422"/>
      <c r="G7" s="422"/>
    </row>
    <row r="8" ht="15.75">
      <c r="A8" s="2"/>
    </row>
    <row r="9" spans="1:7" ht="25.5">
      <c r="A9" s="67" t="s">
        <v>74</v>
      </c>
      <c r="B9" s="67" t="s">
        <v>315</v>
      </c>
      <c r="C9" s="67" t="s">
        <v>75</v>
      </c>
      <c r="D9" s="67" t="s">
        <v>76</v>
      </c>
      <c r="E9" s="67" t="s">
        <v>316</v>
      </c>
      <c r="F9" s="67" t="s">
        <v>77</v>
      </c>
      <c r="G9" s="67" t="s">
        <v>255</v>
      </c>
    </row>
    <row r="10" spans="1:7" ht="12.75">
      <c r="A10" s="10" t="s">
        <v>559</v>
      </c>
      <c r="B10" s="10" t="s">
        <v>557</v>
      </c>
      <c r="C10" s="92" t="s">
        <v>558</v>
      </c>
      <c r="D10" s="92">
        <v>43993</v>
      </c>
      <c r="E10" s="92"/>
      <c r="F10" s="10">
        <v>653</v>
      </c>
      <c r="G10" s="10"/>
    </row>
    <row r="11" spans="1:7" ht="12.75">
      <c r="A11" s="27"/>
      <c r="B11" s="27"/>
      <c r="C11" s="104"/>
      <c r="D11" s="104"/>
      <c r="E11" s="104"/>
      <c r="F11" s="27"/>
      <c r="G11" s="27"/>
    </row>
    <row r="12" ht="15.75">
      <c r="A12" s="2"/>
    </row>
    <row r="13" spans="1:7" ht="15.75">
      <c r="A13" s="422" t="s">
        <v>289</v>
      </c>
      <c r="B13" s="422"/>
      <c r="C13" s="422"/>
      <c r="D13" s="422"/>
      <c r="E13" s="422"/>
      <c r="F13" s="422"/>
      <c r="G13" s="422"/>
    </row>
    <row r="14" ht="15">
      <c r="A14" s="3"/>
    </row>
    <row r="15" spans="1:7" ht="18" customHeight="1">
      <c r="A15" s="67" t="s">
        <v>74</v>
      </c>
      <c r="B15" s="67" t="s">
        <v>315</v>
      </c>
      <c r="C15" s="67" t="s">
        <v>75</v>
      </c>
      <c r="D15" s="67" t="s">
        <v>76</v>
      </c>
      <c r="E15" s="67" t="s">
        <v>316</v>
      </c>
      <c r="F15" s="67" t="s">
        <v>77</v>
      </c>
      <c r="G15" s="67" t="s">
        <v>255</v>
      </c>
    </row>
    <row r="16" spans="1:7" ht="12.75">
      <c r="A16" s="10" t="s">
        <v>295</v>
      </c>
      <c r="B16" s="10" t="s">
        <v>295</v>
      </c>
      <c r="C16" s="92" t="s">
        <v>295</v>
      </c>
      <c r="D16" s="92" t="s">
        <v>295</v>
      </c>
      <c r="E16" s="92" t="s">
        <v>295</v>
      </c>
      <c r="F16" s="10" t="s">
        <v>295</v>
      </c>
      <c r="G16" s="10" t="s">
        <v>295</v>
      </c>
    </row>
    <row r="17" ht="12.75">
      <c r="A17" s="5"/>
    </row>
  </sheetData>
  <sheetProtection/>
  <mergeCells count="2">
    <mergeCell ref="A7:G7"/>
    <mergeCell ref="A13:G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4.140625" style="0" customWidth="1"/>
    <col min="2" max="2" width="40.7109375" style="0" customWidth="1"/>
    <col min="3" max="3" width="48.421875" style="0" customWidth="1"/>
  </cols>
  <sheetData>
    <row r="1" spans="1:3" ht="15.75">
      <c r="A1" s="2"/>
      <c r="C1" s="1" t="s">
        <v>347</v>
      </c>
    </row>
    <row r="2" spans="1:3" ht="15.75">
      <c r="A2" s="2"/>
      <c r="C2" s="1"/>
    </row>
    <row r="3" spans="1:3" ht="15.75">
      <c r="A3" s="2"/>
      <c r="C3" s="1"/>
    </row>
    <row r="4" spans="1:3" ht="15.75">
      <c r="A4" s="2"/>
      <c r="C4" s="1"/>
    </row>
    <row r="5" spans="1:3" ht="15.75">
      <c r="A5" s="2"/>
      <c r="C5" s="1" t="s">
        <v>457</v>
      </c>
    </row>
    <row r="6" ht="15.75">
      <c r="A6" s="2"/>
    </row>
    <row r="7" spans="1:3" ht="15.75">
      <c r="A7" s="422" t="s">
        <v>268</v>
      </c>
      <c r="B7" s="422"/>
      <c r="C7" s="422"/>
    </row>
    <row r="8" ht="15" customHeight="1" thickBot="1">
      <c r="A8" s="17"/>
    </row>
    <row r="9" spans="1:3" ht="13.5" thickBot="1">
      <c r="A9" s="95" t="s">
        <v>267</v>
      </c>
      <c r="B9" s="96" t="s">
        <v>78</v>
      </c>
      <c r="C9" s="95" t="s">
        <v>79</v>
      </c>
    </row>
    <row r="10" spans="1:3" ht="12.75">
      <c r="A10" s="93" t="s">
        <v>17</v>
      </c>
      <c r="B10" s="94">
        <v>42</v>
      </c>
      <c r="C10" s="97">
        <v>46</v>
      </c>
    </row>
    <row r="11" spans="1:3" ht="12.75">
      <c r="A11" s="51" t="s">
        <v>18</v>
      </c>
      <c r="B11" s="10">
        <v>465</v>
      </c>
      <c r="C11" s="98">
        <v>632</v>
      </c>
    </row>
    <row r="12" spans="1:3" ht="13.5" thickBot="1">
      <c r="A12" s="52" t="s">
        <v>19</v>
      </c>
      <c r="B12" s="53">
        <v>112</v>
      </c>
      <c r="C12" s="99">
        <v>150</v>
      </c>
    </row>
    <row r="13" ht="15.75">
      <c r="A13" s="2"/>
    </row>
    <row r="14" ht="12.75">
      <c r="A14" s="5"/>
    </row>
    <row r="15" ht="12.75">
      <c r="A15" s="5"/>
    </row>
  </sheetData>
  <sheetProtection/>
  <mergeCells count="1">
    <mergeCell ref="A7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2"/>
  <sheetViews>
    <sheetView zoomScalePageLayoutView="0" workbookViewId="0" topLeftCell="A1">
      <selection activeCell="R48" sqref="R48"/>
    </sheetView>
  </sheetViews>
  <sheetFormatPr defaultColWidth="9.140625" defaultRowHeight="12.75"/>
  <cols>
    <col min="1" max="1" width="16.00390625" style="0" customWidth="1"/>
    <col min="2" max="2" width="19.140625" style="0" bestFit="1" customWidth="1"/>
    <col min="3" max="3" width="10.57421875" style="0" customWidth="1"/>
    <col min="4" max="4" width="11.421875" style="0" customWidth="1"/>
    <col min="5" max="5" width="11.28125" style="0" bestFit="1" customWidth="1"/>
    <col min="6" max="6" width="13.140625" style="0" customWidth="1"/>
    <col min="7" max="7" width="11.28125" style="0" bestFit="1" customWidth="1"/>
    <col min="8" max="8" width="14.421875" style="0" customWidth="1"/>
    <col min="9" max="9" width="11.28125" style="0" bestFit="1" customWidth="1"/>
    <col min="10" max="10" width="14.7109375" style="0" customWidth="1"/>
  </cols>
  <sheetData>
    <row r="1" ht="15.75">
      <c r="J1" s="148" t="s">
        <v>343</v>
      </c>
    </row>
    <row r="2" ht="15.75">
      <c r="J2" s="142"/>
    </row>
    <row r="3" spans="1:10" ht="15" customHeight="1">
      <c r="A3" s="142"/>
      <c r="B3" s="132"/>
      <c r="C3" s="133"/>
      <c r="D3" s="133"/>
      <c r="E3" s="133"/>
      <c r="F3" s="133"/>
      <c r="G3" s="133"/>
      <c r="H3" s="133"/>
      <c r="I3" s="133"/>
      <c r="J3" s="1" t="s">
        <v>457</v>
      </c>
    </row>
    <row r="4" spans="1:10" ht="15" customHeight="1" thickBot="1">
      <c r="A4" s="142"/>
      <c r="B4" s="132"/>
      <c r="C4" s="133"/>
      <c r="D4" s="133"/>
      <c r="E4" s="133"/>
      <c r="F4" s="133"/>
      <c r="G4" s="133"/>
      <c r="H4" s="133"/>
      <c r="I4" s="133"/>
      <c r="J4" s="133"/>
    </row>
    <row r="5" spans="1:10" s="7" customFormat="1" ht="12">
      <c r="A5" s="438" t="s">
        <v>80</v>
      </c>
      <c r="B5" s="439"/>
      <c r="C5" s="439"/>
      <c r="D5" s="439"/>
      <c r="E5" s="439"/>
      <c r="F5" s="439"/>
      <c r="G5" s="439"/>
      <c r="H5" s="439"/>
      <c r="I5" s="439"/>
      <c r="J5" s="440"/>
    </row>
    <row r="6" spans="1:10" s="7" customFormat="1" ht="12" customHeight="1">
      <c r="A6" s="441" t="s">
        <v>40</v>
      </c>
      <c r="B6" s="441" t="s">
        <v>72</v>
      </c>
      <c r="C6" s="441" t="s">
        <v>81</v>
      </c>
      <c r="D6" s="442" t="s">
        <v>335</v>
      </c>
      <c r="E6" s="443" t="s">
        <v>318</v>
      </c>
      <c r="F6" s="443"/>
      <c r="G6" s="444" t="s">
        <v>396</v>
      </c>
      <c r="H6" s="444"/>
      <c r="I6" s="445" t="s">
        <v>397</v>
      </c>
      <c r="J6" s="445"/>
    </row>
    <row r="7" spans="1:10" s="7" customFormat="1" ht="12">
      <c r="A7" s="441"/>
      <c r="B7" s="441"/>
      <c r="C7" s="441"/>
      <c r="D7" s="442"/>
      <c r="E7" s="211" t="s">
        <v>319</v>
      </c>
      <c r="F7" s="211" t="s">
        <v>320</v>
      </c>
      <c r="G7" s="212" t="s">
        <v>319</v>
      </c>
      <c r="H7" s="212" t="s">
        <v>320</v>
      </c>
      <c r="I7" s="213" t="s">
        <v>319</v>
      </c>
      <c r="J7" s="213" t="s">
        <v>320</v>
      </c>
    </row>
    <row r="8" spans="1:10" s="7" customFormat="1" ht="12">
      <c r="A8" s="134" t="s">
        <v>258</v>
      </c>
      <c r="B8" s="134" t="s">
        <v>198</v>
      </c>
      <c r="C8" s="135" t="s">
        <v>18</v>
      </c>
      <c r="D8" s="135">
        <v>25</v>
      </c>
      <c r="E8" s="135">
        <v>279</v>
      </c>
      <c r="F8" s="135">
        <v>0</v>
      </c>
      <c r="G8" s="135">
        <v>484</v>
      </c>
      <c r="H8" s="135">
        <v>0</v>
      </c>
      <c r="I8" s="204">
        <v>0</v>
      </c>
      <c r="J8" s="179">
        <v>0</v>
      </c>
    </row>
    <row r="9" spans="1:10" s="7" customFormat="1" ht="12">
      <c r="A9" s="134" t="s">
        <v>258</v>
      </c>
      <c r="B9" s="134" t="s">
        <v>124</v>
      </c>
      <c r="C9" s="135" t="s">
        <v>18</v>
      </c>
      <c r="D9" s="135">
        <v>5</v>
      </c>
      <c r="E9" s="135">
        <v>50</v>
      </c>
      <c r="F9" s="135">
        <v>0</v>
      </c>
      <c r="G9" s="135">
        <v>356</v>
      </c>
      <c r="H9" s="204">
        <v>0</v>
      </c>
      <c r="I9" s="204">
        <v>0</v>
      </c>
      <c r="J9" s="179">
        <v>0</v>
      </c>
    </row>
    <row r="10" spans="1:10" s="7" customFormat="1" ht="12">
      <c r="A10" s="134" t="s">
        <v>258</v>
      </c>
      <c r="B10" s="134" t="s">
        <v>199</v>
      </c>
      <c r="C10" s="135" t="s">
        <v>18</v>
      </c>
      <c r="D10" s="135">
        <v>24</v>
      </c>
      <c r="E10" s="135">
        <v>384</v>
      </c>
      <c r="F10" s="135">
        <v>248</v>
      </c>
      <c r="G10" s="135">
        <v>384</v>
      </c>
      <c r="H10" s="204">
        <v>0</v>
      </c>
      <c r="I10" s="204">
        <v>0</v>
      </c>
      <c r="J10" s="179">
        <v>0</v>
      </c>
    </row>
    <row r="11" spans="1:10" s="7" customFormat="1" ht="12">
      <c r="A11" s="134" t="s">
        <v>258</v>
      </c>
      <c r="B11" s="134" t="s">
        <v>200</v>
      </c>
      <c r="C11" s="135" t="s">
        <v>18</v>
      </c>
      <c r="D11" s="135">
        <v>12</v>
      </c>
      <c r="E11" s="135">
        <v>455</v>
      </c>
      <c r="F11" s="135">
        <v>75</v>
      </c>
      <c r="G11" s="135">
        <v>584</v>
      </c>
      <c r="H11" s="204">
        <v>0</v>
      </c>
      <c r="I11" s="204">
        <v>0</v>
      </c>
      <c r="J11" s="179">
        <v>0</v>
      </c>
    </row>
    <row r="12" spans="1:10" s="7" customFormat="1" ht="12">
      <c r="A12" s="134" t="s">
        <v>258</v>
      </c>
      <c r="B12" s="134" t="s">
        <v>201</v>
      </c>
      <c r="C12" s="135" t="s">
        <v>18</v>
      </c>
      <c r="D12" s="135">
        <v>64</v>
      </c>
      <c r="E12" s="135">
        <v>1624</v>
      </c>
      <c r="F12" s="135">
        <v>603</v>
      </c>
      <c r="G12" s="135">
        <v>2054</v>
      </c>
      <c r="H12" s="204">
        <v>0</v>
      </c>
      <c r="I12" s="204">
        <v>0</v>
      </c>
      <c r="J12" s="179">
        <v>0</v>
      </c>
    </row>
    <row r="13" spans="1:10" s="7" customFormat="1" ht="12">
      <c r="A13" s="134" t="s">
        <v>258</v>
      </c>
      <c r="B13" s="134" t="s">
        <v>202</v>
      </c>
      <c r="C13" s="135" t="s">
        <v>18</v>
      </c>
      <c r="D13" s="135">
        <v>14</v>
      </c>
      <c r="E13" s="135">
        <v>93</v>
      </c>
      <c r="F13" s="135">
        <v>0</v>
      </c>
      <c r="G13" s="135">
        <v>93</v>
      </c>
      <c r="H13" s="204">
        <v>0</v>
      </c>
      <c r="I13" s="204">
        <v>0</v>
      </c>
      <c r="J13" s="179">
        <v>0</v>
      </c>
    </row>
    <row r="14" spans="1:10" s="7" customFormat="1" ht="12">
      <c r="A14" s="134" t="s">
        <v>258</v>
      </c>
      <c r="B14" s="134" t="s">
        <v>203</v>
      </c>
      <c r="C14" s="135" t="s">
        <v>18</v>
      </c>
      <c r="D14" s="135">
        <v>5</v>
      </c>
      <c r="E14" s="135">
        <v>50</v>
      </c>
      <c r="F14" s="135">
        <v>0</v>
      </c>
      <c r="G14" s="135">
        <v>162</v>
      </c>
      <c r="H14" s="204">
        <v>0</v>
      </c>
      <c r="I14" s="204">
        <v>0</v>
      </c>
      <c r="J14" s="179">
        <v>0</v>
      </c>
    </row>
    <row r="15" spans="1:10" s="7" customFormat="1" ht="12">
      <c r="A15" s="134" t="s">
        <v>258</v>
      </c>
      <c r="B15" s="134" t="s">
        <v>204</v>
      </c>
      <c r="C15" s="135" t="s">
        <v>18</v>
      </c>
      <c r="D15" s="135">
        <v>16</v>
      </c>
      <c r="E15" s="135">
        <v>780</v>
      </c>
      <c r="F15" s="135">
        <v>298</v>
      </c>
      <c r="G15" s="135">
        <v>780</v>
      </c>
      <c r="H15" s="204">
        <v>0</v>
      </c>
      <c r="I15" s="204">
        <v>0</v>
      </c>
      <c r="J15" s="179">
        <v>0</v>
      </c>
    </row>
    <row r="16" spans="1:10" s="7" customFormat="1" ht="12">
      <c r="A16" s="134" t="s">
        <v>258</v>
      </c>
      <c r="B16" s="134" t="s">
        <v>137</v>
      </c>
      <c r="C16" s="135" t="s">
        <v>18</v>
      </c>
      <c r="D16" s="135">
        <v>0</v>
      </c>
      <c r="E16" s="135">
        <v>0</v>
      </c>
      <c r="F16" s="135">
        <v>0</v>
      </c>
      <c r="G16" s="135">
        <v>0</v>
      </c>
      <c r="H16" s="204">
        <v>0</v>
      </c>
      <c r="I16" s="204">
        <v>0</v>
      </c>
      <c r="J16" s="179">
        <v>0</v>
      </c>
    </row>
    <row r="17" spans="1:10" s="7" customFormat="1" ht="12">
      <c r="A17" s="134" t="s">
        <v>258</v>
      </c>
      <c r="B17" s="134" t="s">
        <v>205</v>
      </c>
      <c r="C17" s="135" t="s">
        <v>18</v>
      </c>
      <c r="D17" s="135">
        <v>27</v>
      </c>
      <c r="E17" s="135">
        <v>554</v>
      </c>
      <c r="F17" s="135">
        <v>120</v>
      </c>
      <c r="G17" s="135">
        <v>684</v>
      </c>
      <c r="H17" s="204">
        <v>0</v>
      </c>
      <c r="I17" s="204">
        <v>0</v>
      </c>
      <c r="J17" s="179">
        <v>0</v>
      </c>
    </row>
    <row r="18" spans="1:10" s="7" customFormat="1" ht="12">
      <c r="A18" s="134" t="s">
        <v>258</v>
      </c>
      <c r="B18" s="134" t="s">
        <v>206</v>
      </c>
      <c r="C18" s="135" t="s">
        <v>18</v>
      </c>
      <c r="D18" s="135">
        <v>25</v>
      </c>
      <c r="E18" s="135">
        <v>211</v>
      </c>
      <c r="F18" s="135">
        <v>111</v>
      </c>
      <c r="G18" s="135">
        <v>211</v>
      </c>
      <c r="H18" s="204">
        <v>0</v>
      </c>
      <c r="I18" s="204">
        <v>0</v>
      </c>
      <c r="J18" s="179">
        <v>0</v>
      </c>
    </row>
    <row r="19" spans="1:10" s="7" customFormat="1" ht="12">
      <c r="A19" s="134" t="s">
        <v>258</v>
      </c>
      <c r="B19" s="134" t="s">
        <v>209</v>
      </c>
      <c r="C19" s="250" t="s">
        <v>18</v>
      </c>
      <c r="D19" s="250">
        <v>10</v>
      </c>
      <c r="E19" s="250">
        <v>174</v>
      </c>
      <c r="F19" s="250">
        <v>0</v>
      </c>
      <c r="G19" s="135">
        <v>174</v>
      </c>
      <c r="H19" s="204">
        <v>0</v>
      </c>
      <c r="I19" s="204">
        <v>0</v>
      </c>
      <c r="J19" s="179">
        <v>0</v>
      </c>
    </row>
    <row r="20" spans="1:10" s="7" customFormat="1" ht="12">
      <c r="A20" s="134" t="s">
        <v>258</v>
      </c>
      <c r="B20" s="134" t="s">
        <v>210</v>
      </c>
      <c r="C20" s="250" t="s">
        <v>18</v>
      </c>
      <c r="D20" s="250">
        <v>14</v>
      </c>
      <c r="E20" s="250">
        <v>234</v>
      </c>
      <c r="F20" s="250">
        <v>224</v>
      </c>
      <c r="G20" s="135">
        <v>234</v>
      </c>
      <c r="H20" s="204">
        <v>0</v>
      </c>
      <c r="I20" s="204">
        <v>0</v>
      </c>
      <c r="J20" s="179">
        <v>0</v>
      </c>
    </row>
    <row r="21" spans="1:10" s="7" customFormat="1" ht="12">
      <c r="A21" s="134" t="s">
        <v>258</v>
      </c>
      <c r="B21" s="134" t="s">
        <v>127</v>
      </c>
      <c r="C21" s="250" t="s">
        <v>18</v>
      </c>
      <c r="D21" s="250">
        <v>12</v>
      </c>
      <c r="E21" s="250">
        <v>351</v>
      </c>
      <c r="F21" s="250">
        <v>0</v>
      </c>
      <c r="G21" s="135">
        <v>520</v>
      </c>
      <c r="H21" s="204">
        <v>0</v>
      </c>
      <c r="I21" s="204">
        <v>0</v>
      </c>
      <c r="J21" s="179">
        <v>0</v>
      </c>
    </row>
    <row r="22" spans="1:10" s="7" customFormat="1" ht="12">
      <c r="A22" s="134" t="s">
        <v>258</v>
      </c>
      <c r="B22" s="134" t="s">
        <v>212</v>
      </c>
      <c r="C22" s="250" t="s">
        <v>18</v>
      </c>
      <c r="D22" s="250">
        <v>183</v>
      </c>
      <c r="E22" s="250">
        <v>4636</v>
      </c>
      <c r="F22" s="250">
        <v>2274</v>
      </c>
      <c r="G22" s="135">
        <v>6178</v>
      </c>
      <c r="H22" s="204">
        <v>0</v>
      </c>
      <c r="I22" s="204">
        <v>0</v>
      </c>
      <c r="J22" s="179">
        <v>0</v>
      </c>
    </row>
    <row r="23" spans="1:10" s="7" customFormat="1" ht="12">
      <c r="A23" s="134" t="s">
        <v>258</v>
      </c>
      <c r="B23" s="134" t="s">
        <v>213</v>
      </c>
      <c r="C23" s="250" t="s">
        <v>18</v>
      </c>
      <c r="D23" s="250">
        <v>57</v>
      </c>
      <c r="E23" s="250">
        <v>702</v>
      </c>
      <c r="F23" s="250">
        <v>0</v>
      </c>
      <c r="G23" s="250">
        <v>605</v>
      </c>
      <c r="H23" s="204">
        <v>0</v>
      </c>
      <c r="I23" s="204">
        <v>0</v>
      </c>
      <c r="J23" s="207">
        <v>0</v>
      </c>
    </row>
    <row r="24" spans="1:10" s="7" customFormat="1" ht="12">
      <c r="A24" s="134" t="s">
        <v>258</v>
      </c>
      <c r="B24" s="134" t="s">
        <v>215</v>
      </c>
      <c r="C24" s="135" t="s">
        <v>18</v>
      </c>
      <c r="D24" s="135">
        <v>68</v>
      </c>
      <c r="E24" s="135">
        <v>1358</v>
      </c>
      <c r="F24" s="135">
        <v>1127</v>
      </c>
      <c r="G24" s="135">
        <v>1426</v>
      </c>
      <c r="H24" s="204">
        <v>0</v>
      </c>
      <c r="I24" s="204">
        <v>0</v>
      </c>
      <c r="J24" s="179">
        <v>0</v>
      </c>
    </row>
    <row r="25" spans="1:10" s="7" customFormat="1" ht="12">
      <c r="A25" s="134" t="s">
        <v>258</v>
      </c>
      <c r="B25" s="134" t="s">
        <v>216</v>
      </c>
      <c r="C25" s="135" t="s">
        <v>18</v>
      </c>
      <c r="D25" s="135">
        <v>76</v>
      </c>
      <c r="E25" s="135">
        <v>2220</v>
      </c>
      <c r="F25" s="135">
        <v>1411</v>
      </c>
      <c r="G25" s="135">
        <v>2444</v>
      </c>
      <c r="H25" s="204">
        <v>0</v>
      </c>
      <c r="I25" s="204">
        <v>0</v>
      </c>
      <c r="J25" s="179">
        <v>0</v>
      </c>
    </row>
    <row r="26" spans="1:10" s="7" customFormat="1" ht="12">
      <c r="A26" s="134" t="s">
        <v>258</v>
      </c>
      <c r="B26" s="134" t="s">
        <v>217</v>
      </c>
      <c r="C26" s="250" t="s">
        <v>18</v>
      </c>
      <c r="D26" s="250">
        <v>11</v>
      </c>
      <c r="E26" s="250">
        <v>171</v>
      </c>
      <c r="F26" s="250">
        <v>72</v>
      </c>
      <c r="G26" s="250">
        <v>171</v>
      </c>
      <c r="H26" s="204">
        <v>0</v>
      </c>
      <c r="I26" s="204">
        <v>0</v>
      </c>
      <c r="J26" s="207">
        <v>0</v>
      </c>
    </row>
    <row r="27" spans="1:10" s="7" customFormat="1" ht="12">
      <c r="A27" s="134" t="s">
        <v>258</v>
      </c>
      <c r="B27" s="134" t="s">
        <v>218</v>
      </c>
      <c r="C27" s="250" t="s">
        <v>18</v>
      </c>
      <c r="D27" s="250">
        <v>59</v>
      </c>
      <c r="E27" s="250">
        <v>1549</v>
      </c>
      <c r="F27" s="250">
        <v>1086</v>
      </c>
      <c r="G27" s="250">
        <v>1541</v>
      </c>
      <c r="H27" s="204">
        <v>0</v>
      </c>
      <c r="I27" s="204">
        <v>0</v>
      </c>
      <c r="J27" s="207">
        <v>0</v>
      </c>
    </row>
    <row r="28" spans="1:10" s="7" customFormat="1" ht="12">
      <c r="A28" s="134" t="s">
        <v>258</v>
      </c>
      <c r="B28" s="134" t="s">
        <v>219</v>
      </c>
      <c r="C28" s="135" t="s">
        <v>18</v>
      </c>
      <c r="D28" s="135">
        <v>31</v>
      </c>
      <c r="E28" s="135">
        <v>551</v>
      </c>
      <c r="F28" s="135">
        <v>408</v>
      </c>
      <c r="G28" s="135">
        <v>724</v>
      </c>
      <c r="H28" s="204">
        <v>0</v>
      </c>
      <c r="I28" s="204">
        <v>0</v>
      </c>
      <c r="J28" s="179">
        <v>0</v>
      </c>
    </row>
    <row r="29" spans="1:10" s="7" customFormat="1" ht="12">
      <c r="A29" s="136"/>
      <c r="B29" s="136"/>
      <c r="C29" s="214" t="s">
        <v>279</v>
      </c>
      <c r="D29" s="250">
        <f aca="true" t="shared" si="0" ref="D29:J29">SUM(D8:D28)</f>
        <v>738</v>
      </c>
      <c r="E29" s="250">
        <f t="shared" si="0"/>
        <v>16426</v>
      </c>
      <c r="F29" s="250">
        <f t="shared" si="0"/>
        <v>8057</v>
      </c>
      <c r="G29" s="250">
        <f t="shared" si="0"/>
        <v>19809</v>
      </c>
      <c r="H29" s="250">
        <f t="shared" si="0"/>
        <v>0</v>
      </c>
      <c r="I29" s="250">
        <f t="shared" si="0"/>
        <v>0</v>
      </c>
      <c r="J29" s="250">
        <f t="shared" si="0"/>
        <v>0</v>
      </c>
    </row>
    <row r="30" spans="1:10" s="7" customFormat="1" ht="3.75" customHeight="1">
      <c r="A30" s="136"/>
      <c r="B30" s="136"/>
      <c r="C30" s="210"/>
      <c r="D30" s="208"/>
      <c r="E30" s="208"/>
      <c r="F30" s="208"/>
      <c r="G30" s="208"/>
      <c r="H30" s="208"/>
      <c r="I30" s="205"/>
      <c r="J30" s="205"/>
    </row>
    <row r="31" spans="1:10" s="7" customFormat="1" ht="18">
      <c r="A31" s="140"/>
      <c r="B31" s="140"/>
      <c r="C31" s="137"/>
      <c r="D31" s="138"/>
      <c r="E31" s="138"/>
      <c r="F31" s="138"/>
      <c r="G31" s="140"/>
      <c r="H31" s="140"/>
      <c r="I31" s="140"/>
      <c r="J31" s="133"/>
    </row>
    <row r="32" spans="1:10" s="7" customFormat="1" ht="15.75">
      <c r="A32" s="140"/>
      <c r="B32" s="140"/>
      <c r="C32" s="137"/>
      <c r="D32" s="137"/>
      <c r="E32" s="137"/>
      <c r="F32" s="137"/>
      <c r="G32" s="140"/>
      <c r="H32" s="140"/>
      <c r="I32" s="206"/>
      <c r="J32" s="148" t="s">
        <v>398</v>
      </c>
    </row>
    <row r="33" spans="1:10" s="7" customFormat="1" ht="12">
      <c r="A33" s="437" t="s">
        <v>40</v>
      </c>
      <c r="B33" s="437" t="s">
        <v>72</v>
      </c>
      <c r="C33" s="437" t="s">
        <v>81</v>
      </c>
      <c r="D33" s="437" t="s">
        <v>317</v>
      </c>
      <c r="E33" s="437" t="s">
        <v>318</v>
      </c>
      <c r="F33" s="437"/>
      <c r="G33" s="437" t="s">
        <v>396</v>
      </c>
      <c r="H33" s="437"/>
      <c r="I33" s="437" t="s">
        <v>397</v>
      </c>
      <c r="J33" s="437"/>
    </row>
    <row r="34" spans="1:10" s="7" customFormat="1" ht="12">
      <c r="A34" s="437"/>
      <c r="B34" s="437"/>
      <c r="C34" s="437"/>
      <c r="D34" s="437"/>
      <c r="E34" s="251" t="s">
        <v>319</v>
      </c>
      <c r="F34" s="251" t="s">
        <v>320</v>
      </c>
      <c r="G34" s="251" t="s">
        <v>319</v>
      </c>
      <c r="H34" s="251" t="s">
        <v>320</v>
      </c>
      <c r="I34" s="251" t="s">
        <v>319</v>
      </c>
      <c r="J34" s="251" t="s">
        <v>320</v>
      </c>
    </row>
    <row r="35" spans="1:10" s="7" customFormat="1" ht="12">
      <c r="A35" s="139" t="s">
        <v>259</v>
      </c>
      <c r="B35" s="139" t="s">
        <v>220</v>
      </c>
      <c r="C35" s="250" t="s">
        <v>18</v>
      </c>
      <c r="D35" s="250">
        <v>29</v>
      </c>
      <c r="E35" s="250">
        <v>200</v>
      </c>
      <c r="F35" s="250">
        <v>70</v>
      </c>
      <c r="G35" s="250">
        <v>204</v>
      </c>
      <c r="H35" s="250">
        <v>0</v>
      </c>
      <c r="I35" s="250"/>
      <c r="J35" s="250">
        <v>0</v>
      </c>
    </row>
    <row r="36" spans="1:10" s="7" customFormat="1" ht="12">
      <c r="A36" s="139" t="s">
        <v>259</v>
      </c>
      <c r="B36" s="139" t="s">
        <v>152</v>
      </c>
      <c r="C36" s="250" t="s">
        <v>18</v>
      </c>
      <c r="D36" s="250">
        <v>52</v>
      </c>
      <c r="E36" s="250">
        <v>797</v>
      </c>
      <c r="F36" s="250">
        <v>767</v>
      </c>
      <c r="G36" s="250">
        <v>759</v>
      </c>
      <c r="H36" s="250">
        <v>0</v>
      </c>
      <c r="I36" s="250"/>
      <c r="J36" s="250">
        <v>0</v>
      </c>
    </row>
    <row r="37" spans="1:10" s="7" customFormat="1" ht="12">
      <c r="A37" s="139" t="s">
        <v>259</v>
      </c>
      <c r="B37" s="139" t="s">
        <v>221</v>
      </c>
      <c r="C37" s="250" t="s">
        <v>18</v>
      </c>
      <c r="D37" s="250">
        <v>31</v>
      </c>
      <c r="E37" s="250">
        <v>416</v>
      </c>
      <c r="F37" s="250">
        <v>362</v>
      </c>
      <c r="G37" s="250">
        <v>385</v>
      </c>
      <c r="H37" s="250">
        <v>0</v>
      </c>
      <c r="I37" s="250"/>
      <c r="J37" s="250">
        <v>0</v>
      </c>
    </row>
    <row r="38" spans="1:10" s="7" customFormat="1" ht="12">
      <c r="A38" s="139" t="s">
        <v>259</v>
      </c>
      <c r="B38" s="139" t="s">
        <v>222</v>
      </c>
      <c r="C38" s="250" t="s">
        <v>18</v>
      </c>
      <c r="D38" s="250">
        <v>32</v>
      </c>
      <c r="E38" s="250">
        <v>503</v>
      </c>
      <c r="F38" s="250">
        <v>463</v>
      </c>
      <c r="G38" s="250">
        <v>459</v>
      </c>
      <c r="H38" s="250">
        <v>0</v>
      </c>
      <c r="I38" s="250"/>
      <c r="J38" s="250">
        <v>0</v>
      </c>
    </row>
    <row r="39" spans="1:10" s="7" customFormat="1" ht="12">
      <c r="A39" s="139" t="s">
        <v>259</v>
      </c>
      <c r="B39" s="139" t="s">
        <v>207</v>
      </c>
      <c r="C39" s="250" t="s">
        <v>18</v>
      </c>
      <c r="D39" s="250">
        <v>17</v>
      </c>
      <c r="E39" s="250">
        <v>131</v>
      </c>
      <c r="F39" s="250">
        <v>129</v>
      </c>
      <c r="G39" s="250">
        <v>131</v>
      </c>
      <c r="H39" s="250">
        <v>0</v>
      </c>
      <c r="I39" s="250"/>
      <c r="J39" s="250">
        <v>0</v>
      </c>
    </row>
    <row r="40" spans="1:10" s="7" customFormat="1" ht="12">
      <c r="A40" s="139" t="s">
        <v>259</v>
      </c>
      <c r="B40" s="139" t="s">
        <v>312</v>
      </c>
      <c r="C40" s="250" t="s">
        <v>18</v>
      </c>
      <c r="D40" s="250">
        <v>41</v>
      </c>
      <c r="E40" s="250">
        <v>375</v>
      </c>
      <c r="F40" s="250">
        <v>344</v>
      </c>
      <c r="G40" s="250">
        <v>375</v>
      </c>
      <c r="H40" s="250">
        <v>0</v>
      </c>
      <c r="I40" s="250"/>
      <c r="J40" s="250">
        <v>0</v>
      </c>
    </row>
    <row r="41" spans="1:10" s="7" customFormat="1" ht="12">
      <c r="A41" s="139" t="s">
        <v>259</v>
      </c>
      <c r="B41" s="139" t="s">
        <v>140</v>
      </c>
      <c r="C41" s="250" t="s">
        <v>18</v>
      </c>
      <c r="D41" s="250">
        <v>17</v>
      </c>
      <c r="E41" s="250">
        <v>235</v>
      </c>
      <c r="F41" s="250">
        <v>178</v>
      </c>
      <c r="G41" s="250">
        <v>244</v>
      </c>
      <c r="H41" s="250">
        <v>0</v>
      </c>
      <c r="I41" s="250"/>
      <c r="J41" s="250">
        <v>0</v>
      </c>
    </row>
    <row r="42" spans="1:10" s="7" customFormat="1" ht="12">
      <c r="A42" s="139" t="s">
        <v>259</v>
      </c>
      <c r="B42" s="139" t="s">
        <v>223</v>
      </c>
      <c r="C42" s="250" t="s">
        <v>18</v>
      </c>
      <c r="D42" s="250">
        <v>61</v>
      </c>
      <c r="E42" s="250">
        <v>553</v>
      </c>
      <c r="F42" s="250">
        <v>563</v>
      </c>
      <c r="G42" s="250">
        <v>606</v>
      </c>
      <c r="H42" s="250">
        <v>0</v>
      </c>
      <c r="I42" s="250"/>
      <c r="J42" s="250">
        <v>0</v>
      </c>
    </row>
    <row r="43" spans="1:10" s="7" customFormat="1" ht="12">
      <c r="A43" s="139" t="s">
        <v>259</v>
      </c>
      <c r="B43" s="139" t="s">
        <v>330</v>
      </c>
      <c r="C43" s="250" t="s">
        <v>18</v>
      </c>
      <c r="D43" s="250">
        <v>9</v>
      </c>
      <c r="E43" s="250">
        <v>123</v>
      </c>
      <c r="F43" s="250">
        <v>87</v>
      </c>
      <c r="G43" s="250">
        <v>159</v>
      </c>
      <c r="H43" s="250">
        <v>0</v>
      </c>
      <c r="I43" s="250"/>
      <c r="J43" s="250">
        <v>0</v>
      </c>
    </row>
    <row r="44" spans="1:10" s="7" customFormat="1" ht="12">
      <c r="A44" s="139" t="s">
        <v>259</v>
      </c>
      <c r="B44" s="139" t="s">
        <v>224</v>
      </c>
      <c r="C44" s="250" t="s">
        <v>18</v>
      </c>
      <c r="D44" s="250">
        <v>74</v>
      </c>
      <c r="E44" s="250">
        <v>918</v>
      </c>
      <c r="F44" s="250">
        <v>592</v>
      </c>
      <c r="G44" s="250">
        <v>969</v>
      </c>
      <c r="H44" s="250">
        <v>0</v>
      </c>
      <c r="I44" s="250"/>
      <c r="J44" s="250">
        <v>0</v>
      </c>
    </row>
    <row r="45" spans="1:10" s="7" customFormat="1" ht="12">
      <c r="A45" s="139" t="s">
        <v>259</v>
      </c>
      <c r="B45" s="139" t="s">
        <v>225</v>
      </c>
      <c r="C45" s="250" t="s">
        <v>18</v>
      </c>
      <c r="D45" s="250">
        <v>17</v>
      </c>
      <c r="E45" s="250">
        <v>300</v>
      </c>
      <c r="F45" s="250">
        <v>214</v>
      </c>
      <c r="G45" s="250">
        <v>290</v>
      </c>
      <c r="H45" s="250">
        <v>0</v>
      </c>
      <c r="I45" s="250"/>
      <c r="J45" s="250">
        <v>0</v>
      </c>
    </row>
    <row r="46" spans="1:10" s="7" customFormat="1" ht="12">
      <c r="A46" s="139" t="s">
        <v>259</v>
      </c>
      <c r="B46" s="139" t="s">
        <v>214</v>
      </c>
      <c r="C46" s="250" t="s">
        <v>18</v>
      </c>
      <c r="D46" s="250">
        <v>9</v>
      </c>
      <c r="E46" s="250">
        <v>103</v>
      </c>
      <c r="F46" s="250">
        <v>103</v>
      </c>
      <c r="G46" s="250">
        <v>103</v>
      </c>
      <c r="H46" s="250">
        <v>0</v>
      </c>
      <c r="I46" s="250"/>
      <c r="J46" s="250">
        <v>0</v>
      </c>
    </row>
    <row r="47" spans="1:10" s="7" customFormat="1" ht="12">
      <c r="A47" s="139" t="s">
        <v>259</v>
      </c>
      <c r="B47" s="139" t="s">
        <v>226</v>
      </c>
      <c r="C47" s="250" t="s">
        <v>18</v>
      </c>
      <c r="D47" s="250">
        <v>36</v>
      </c>
      <c r="E47" s="250">
        <v>275</v>
      </c>
      <c r="F47" s="250">
        <v>257</v>
      </c>
      <c r="G47" s="250">
        <v>275</v>
      </c>
      <c r="H47" s="250">
        <v>0</v>
      </c>
      <c r="I47" s="250"/>
      <c r="J47" s="250">
        <v>0</v>
      </c>
    </row>
    <row r="48" spans="1:10" s="7" customFormat="1" ht="12">
      <c r="A48" s="220"/>
      <c r="B48" s="220"/>
      <c r="C48" s="214" t="s">
        <v>279</v>
      </c>
      <c r="D48" s="250">
        <f aca="true" t="shared" si="1" ref="D48:I48">SUM(D35:D47)</f>
        <v>425</v>
      </c>
      <c r="E48" s="250">
        <f t="shared" si="1"/>
        <v>4929</v>
      </c>
      <c r="F48" s="250">
        <f t="shared" si="1"/>
        <v>4129</v>
      </c>
      <c r="G48" s="250">
        <f t="shared" si="1"/>
        <v>4959</v>
      </c>
      <c r="H48" s="250">
        <f t="shared" si="1"/>
        <v>0</v>
      </c>
      <c r="I48" s="250">
        <f t="shared" si="1"/>
        <v>0</v>
      </c>
      <c r="J48" s="250">
        <f>SUM(J36:J47)</f>
        <v>0</v>
      </c>
    </row>
    <row r="49" spans="1:10" s="7" customFormat="1" ht="12">
      <c r="A49" s="220"/>
      <c r="B49" s="220"/>
      <c r="C49" s="209"/>
      <c r="D49" s="143"/>
      <c r="E49" s="143"/>
      <c r="F49" s="143"/>
      <c r="G49" s="143"/>
      <c r="H49" s="143"/>
      <c r="I49" s="143"/>
      <c r="J49" s="143"/>
    </row>
    <row r="50" spans="1:10" s="7" customFormat="1" ht="12">
      <c r="A50" s="220"/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 s="7" customFormat="1" ht="12">
      <c r="A51" s="220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s="7" customFormat="1" ht="12">
      <c r="A52" s="220"/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10" ht="12.75">
      <c r="A53" s="221"/>
      <c r="B53" s="221"/>
      <c r="C53" s="221"/>
      <c r="D53" s="221"/>
      <c r="E53" s="221"/>
      <c r="F53" s="221"/>
      <c r="G53" s="221"/>
      <c r="H53" s="221"/>
      <c r="I53" s="221"/>
      <c r="J53" s="221"/>
    </row>
    <row r="54" spans="1:10" ht="15.75">
      <c r="A54" s="221"/>
      <c r="B54" s="221"/>
      <c r="C54" s="221"/>
      <c r="D54" s="221"/>
      <c r="E54" s="221"/>
      <c r="F54" s="221"/>
      <c r="G54" s="221"/>
      <c r="H54" s="221"/>
      <c r="I54" s="222"/>
      <c r="J54" s="223" t="s">
        <v>344</v>
      </c>
    </row>
    <row r="55" spans="1:10" ht="12.75" customHeight="1">
      <c r="A55" s="224"/>
      <c r="B55" s="224"/>
      <c r="C55" s="224"/>
      <c r="D55" s="224"/>
      <c r="E55" s="224"/>
      <c r="F55" s="224"/>
      <c r="G55" s="224"/>
      <c r="H55" s="224"/>
      <c r="I55" s="225"/>
      <c r="J55" s="225"/>
    </row>
    <row r="56" spans="1:10" ht="12.75" customHeight="1">
      <c r="A56" s="437" t="s">
        <v>40</v>
      </c>
      <c r="B56" s="437" t="s">
        <v>72</v>
      </c>
      <c r="C56" s="437" t="s">
        <v>81</v>
      </c>
      <c r="D56" s="437" t="s">
        <v>317</v>
      </c>
      <c r="E56" s="437" t="s">
        <v>318</v>
      </c>
      <c r="F56" s="437"/>
      <c r="G56" s="437" t="s">
        <v>396</v>
      </c>
      <c r="H56" s="437"/>
      <c r="I56" s="437" t="s">
        <v>397</v>
      </c>
      <c r="J56" s="437"/>
    </row>
    <row r="57" spans="1:10" ht="13.5" customHeight="1">
      <c r="A57" s="437"/>
      <c r="B57" s="437"/>
      <c r="C57" s="437"/>
      <c r="D57" s="437"/>
      <c r="E57" s="251" t="s">
        <v>319</v>
      </c>
      <c r="F57" s="251" t="s">
        <v>320</v>
      </c>
      <c r="G57" s="251" t="s">
        <v>319</v>
      </c>
      <c r="H57" s="251" t="s">
        <v>320</v>
      </c>
      <c r="I57" s="250">
        <v>0</v>
      </c>
      <c r="J57" s="251" t="s">
        <v>320</v>
      </c>
    </row>
    <row r="58" spans="1:10" ht="13.5" customHeight="1">
      <c r="A58" s="139" t="s">
        <v>156</v>
      </c>
      <c r="B58" s="139" t="s">
        <v>331</v>
      </c>
      <c r="C58" s="250" t="s">
        <v>18</v>
      </c>
      <c r="D58" s="250">
        <v>18</v>
      </c>
      <c r="E58" s="250">
        <v>59</v>
      </c>
      <c r="F58" s="250">
        <v>59</v>
      </c>
      <c r="G58" s="250">
        <v>59</v>
      </c>
      <c r="H58" s="250">
        <v>0</v>
      </c>
      <c r="I58" s="250">
        <v>0</v>
      </c>
      <c r="J58" s="250">
        <v>0</v>
      </c>
    </row>
    <row r="59" spans="1:10" ht="13.5" customHeight="1">
      <c r="A59" s="139" t="s">
        <v>156</v>
      </c>
      <c r="B59" s="139" t="s">
        <v>162</v>
      </c>
      <c r="C59" s="250" t="s">
        <v>18</v>
      </c>
      <c r="D59" s="250">
        <v>19</v>
      </c>
      <c r="E59" s="250">
        <v>370</v>
      </c>
      <c r="F59" s="250">
        <v>357</v>
      </c>
      <c r="G59" s="250">
        <v>336</v>
      </c>
      <c r="H59" s="250">
        <v>0</v>
      </c>
      <c r="I59" s="250">
        <v>0</v>
      </c>
      <c r="J59" s="250">
        <v>0</v>
      </c>
    </row>
    <row r="60" spans="1:10" ht="13.5" customHeight="1">
      <c r="A60" s="139" t="s">
        <v>156</v>
      </c>
      <c r="B60" s="139" t="s">
        <v>228</v>
      </c>
      <c r="C60" s="250" t="s">
        <v>18</v>
      </c>
      <c r="D60" s="250">
        <v>90</v>
      </c>
      <c r="E60" s="250">
        <v>736</v>
      </c>
      <c r="F60" s="250">
        <v>733</v>
      </c>
      <c r="G60" s="250">
        <v>736</v>
      </c>
      <c r="H60" s="250">
        <v>0</v>
      </c>
      <c r="I60" s="250">
        <v>0</v>
      </c>
      <c r="J60" s="250">
        <v>0</v>
      </c>
    </row>
    <row r="61" spans="1:10" ht="13.5" customHeight="1">
      <c r="A61" s="139" t="s">
        <v>156</v>
      </c>
      <c r="B61" s="139" t="s">
        <v>244</v>
      </c>
      <c r="C61" s="250" t="s">
        <v>18</v>
      </c>
      <c r="D61" s="250">
        <v>74</v>
      </c>
      <c r="E61" s="250">
        <v>816</v>
      </c>
      <c r="F61" s="250">
        <v>626</v>
      </c>
      <c r="G61" s="250">
        <v>833</v>
      </c>
      <c r="H61" s="250">
        <v>0</v>
      </c>
      <c r="I61" s="250">
        <v>0</v>
      </c>
      <c r="J61" s="250">
        <v>0</v>
      </c>
    </row>
    <row r="62" spans="1:10" ht="13.5" customHeight="1">
      <c r="A62" s="139" t="s">
        <v>156</v>
      </c>
      <c r="B62" s="139" t="s">
        <v>155</v>
      </c>
      <c r="C62" s="250" t="s">
        <v>18</v>
      </c>
      <c r="D62" s="250">
        <v>45</v>
      </c>
      <c r="E62" s="250">
        <v>425</v>
      </c>
      <c r="F62" s="250">
        <v>382</v>
      </c>
      <c r="G62" s="250">
        <v>417</v>
      </c>
      <c r="H62" s="250">
        <v>0</v>
      </c>
      <c r="I62" s="250">
        <v>0</v>
      </c>
      <c r="J62" s="250">
        <v>0</v>
      </c>
    </row>
    <row r="63" spans="1:10" ht="13.5" customHeight="1">
      <c r="A63" s="139" t="s">
        <v>156</v>
      </c>
      <c r="B63" s="139" t="s">
        <v>332</v>
      </c>
      <c r="C63" s="250" t="s">
        <v>18</v>
      </c>
      <c r="D63" s="250">
        <v>42</v>
      </c>
      <c r="E63" s="250">
        <v>698</v>
      </c>
      <c r="F63" s="250">
        <v>698</v>
      </c>
      <c r="G63" s="250">
        <v>698</v>
      </c>
      <c r="H63" s="250">
        <v>0</v>
      </c>
      <c r="I63" s="250">
        <v>0</v>
      </c>
      <c r="J63" s="250">
        <v>0</v>
      </c>
    </row>
    <row r="64" spans="1:10" ht="13.5" customHeight="1">
      <c r="A64" s="139" t="s">
        <v>156</v>
      </c>
      <c r="B64" s="139" t="s">
        <v>160</v>
      </c>
      <c r="C64" s="250" t="s">
        <v>18</v>
      </c>
      <c r="D64" s="250">
        <v>57</v>
      </c>
      <c r="E64" s="250">
        <v>584</v>
      </c>
      <c r="F64" s="250">
        <v>580</v>
      </c>
      <c r="G64" s="250">
        <v>584</v>
      </c>
      <c r="H64" s="250">
        <v>0</v>
      </c>
      <c r="I64" s="250">
        <v>0</v>
      </c>
      <c r="J64" s="250">
        <v>0</v>
      </c>
    </row>
    <row r="65" spans="1:10" ht="13.5" customHeight="1">
      <c r="A65" s="139" t="s">
        <v>156</v>
      </c>
      <c r="B65" s="139" t="s">
        <v>230</v>
      </c>
      <c r="C65" s="250" t="s">
        <v>18</v>
      </c>
      <c r="D65" s="250">
        <v>45</v>
      </c>
      <c r="E65" s="250">
        <v>425</v>
      </c>
      <c r="F65" s="250">
        <v>385</v>
      </c>
      <c r="G65" s="250">
        <v>417</v>
      </c>
      <c r="H65" s="250">
        <v>0</v>
      </c>
      <c r="I65" s="250">
        <v>0</v>
      </c>
      <c r="J65" s="250">
        <v>0</v>
      </c>
    </row>
    <row r="66" spans="1:10" ht="13.5" customHeight="1">
      <c r="A66" s="139" t="s">
        <v>156</v>
      </c>
      <c r="B66" s="139" t="s">
        <v>231</v>
      </c>
      <c r="C66" s="250" t="s">
        <v>18</v>
      </c>
      <c r="D66" s="250">
        <v>59</v>
      </c>
      <c r="E66" s="250">
        <v>747</v>
      </c>
      <c r="F66" s="250">
        <v>386</v>
      </c>
      <c r="G66" s="250">
        <v>747</v>
      </c>
      <c r="H66" s="250">
        <v>0</v>
      </c>
      <c r="I66" s="250">
        <v>0</v>
      </c>
      <c r="J66" s="250">
        <v>0</v>
      </c>
    </row>
    <row r="67" spans="1:10" ht="13.5" customHeight="1">
      <c r="A67" s="139" t="s">
        <v>156</v>
      </c>
      <c r="B67" s="139" t="s">
        <v>167</v>
      </c>
      <c r="C67" s="250" t="s">
        <v>18</v>
      </c>
      <c r="D67" s="250">
        <v>40</v>
      </c>
      <c r="E67" s="250">
        <v>558</v>
      </c>
      <c r="F67" s="250">
        <v>478</v>
      </c>
      <c r="G67" s="250">
        <v>558</v>
      </c>
      <c r="H67" s="250">
        <v>0</v>
      </c>
      <c r="I67" s="250">
        <v>0</v>
      </c>
      <c r="J67" s="250">
        <v>0</v>
      </c>
    </row>
    <row r="68" spans="1:10" ht="13.5" customHeight="1">
      <c r="A68" s="220"/>
      <c r="B68" s="220"/>
      <c r="C68" s="214" t="s">
        <v>279</v>
      </c>
      <c r="D68" s="250">
        <f aca="true" t="shared" si="2" ref="D68:J68">SUM(D58:D67)</f>
        <v>489</v>
      </c>
      <c r="E68" s="250">
        <f t="shared" si="2"/>
        <v>5418</v>
      </c>
      <c r="F68" s="250">
        <f t="shared" si="2"/>
        <v>4684</v>
      </c>
      <c r="G68" s="250">
        <f t="shared" si="2"/>
        <v>5385</v>
      </c>
      <c r="H68" s="250">
        <f t="shared" si="2"/>
        <v>0</v>
      </c>
      <c r="I68" s="250">
        <f t="shared" si="2"/>
        <v>0</v>
      </c>
      <c r="J68" s="250">
        <f t="shared" si="2"/>
        <v>0</v>
      </c>
    </row>
    <row r="69" spans="1:10" ht="13.5" customHeight="1">
      <c r="A69" s="220"/>
      <c r="B69" s="220"/>
      <c r="C69" s="209"/>
      <c r="D69" s="143"/>
      <c r="E69" s="143"/>
      <c r="F69" s="143"/>
      <c r="G69" s="143"/>
      <c r="H69" s="143"/>
      <c r="I69" s="143"/>
      <c r="J69" s="143"/>
    </row>
    <row r="70" spans="1:10" ht="15.75">
      <c r="A70" s="221"/>
      <c r="B70" s="221"/>
      <c r="C70" s="221"/>
      <c r="D70" s="221"/>
      <c r="E70" s="221"/>
      <c r="F70" s="221"/>
      <c r="G70" s="221"/>
      <c r="H70" s="221"/>
      <c r="I70" s="222"/>
      <c r="J70" s="223" t="s">
        <v>345</v>
      </c>
    </row>
    <row r="71" spans="1:10" ht="12.75">
      <c r="A71" s="224"/>
      <c r="B71" s="224"/>
      <c r="C71" s="224"/>
      <c r="D71" s="224"/>
      <c r="E71" s="224"/>
      <c r="F71" s="224"/>
      <c r="G71" s="224"/>
      <c r="H71" s="224"/>
      <c r="I71" s="225"/>
      <c r="J71" s="225"/>
    </row>
    <row r="72" spans="1:10" ht="12.75">
      <c r="A72" s="437" t="s">
        <v>40</v>
      </c>
      <c r="B72" s="437" t="s">
        <v>72</v>
      </c>
      <c r="C72" s="437" t="s">
        <v>81</v>
      </c>
      <c r="D72" s="437" t="s">
        <v>317</v>
      </c>
      <c r="E72" s="437" t="s">
        <v>318</v>
      </c>
      <c r="F72" s="437"/>
      <c r="G72" s="437" t="s">
        <v>396</v>
      </c>
      <c r="H72" s="437"/>
      <c r="I72" s="437" t="s">
        <v>397</v>
      </c>
      <c r="J72" s="437"/>
    </row>
    <row r="73" spans="1:10" ht="12.75">
      <c r="A73" s="437"/>
      <c r="B73" s="437"/>
      <c r="C73" s="437"/>
      <c r="D73" s="437"/>
      <c r="E73" s="251" t="s">
        <v>319</v>
      </c>
      <c r="F73" s="251" t="s">
        <v>320</v>
      </c>
      <c r="G73" s="251" t="s">
        <v>319</v>
      </c>
      <c r="H73" s="251" t="s">
        <v>320</v>
      </c>
      <c r="I73" s="251" t="s">
        <v>319</v>
      </c>
      <c r="J73" s="251" t="s">
        <v>320</v>
      </c>
    </row>
    <row r="74" spans="1:10" ht="12.75">
      <c r="A74" s="139" t="s">
        <v>260</v>
      </c>
      <c r="B74" s="139" t="s">
        <v>333</v>
      </c>
      <c r="C74" s="250" t="s">
        <v>18</v>
      </c>
      <c r="D74" s="250">
        <v>8</v>
      </c>
      <c r="E74" s="250">
        <v>108</v>
      </c>
      <c r="F74" s="250">
        <v>108</v>
      </c>
      <c r="G74" s="250">
        <v>72</v>
      </c>
      <c r="H74" s="250">
        <v>0</v>
      </c>
      <c r="I74" s="250">
        <v>0</v>
      </c>
      <c r="J74" s="250">
        <v>0</v>
      </c>
    </row>
    <row r="75" spans="1:10" ht="12.75">
      <c r="A75" s="139" t="s">
        <v>260</v>
      </c>
      <c r="B75" s="139" t="s">
        <v>233</v>
      </c>
      <c r="C75" s="250" t="s">
        <v>18</v>
      </c>
      <c r="D75" s="250">
        <v>48</v>
      </c>
      <c r="E75" s="250">
        <v>833</v>
      </c>
      <c r="F75" s="250">
        <v>0</v>
      </c>
      <c r="G75" s="250">
        <v>1143</v>
      </c>
      <c r="H75" s="250">
        <v>0</v>
      </c>
      <c r="I75" s="250">
        <v>0</v>
      </c>
      <c r="J75" s="250">
        <v>0</v>
      </c>
    </row>
    <row r="76" spans="1:10" ht="12.75">
      <c r="A76" s="139" t="s">
        <v>260</v>
      </c>
      <c r="B76" s="139" t="s">
        <v>234</v>
      </c>
      <c r="C76" s="250" t="s">
        <v>18</v>
      </c>
      <c r="D76" s="250">
        <v>15</v>
      </c>
      <c r="E76" s="250">
        <v>404</v>
      </c>
      <c r="F76" s="250">
        <v>58</v>
      </c>
      <c r="G76" s="250">
        <v>202</v>
      </c>
      <c r="H76" s="250">
        <v>0</v>
      </c>
      <c r="I76" s="250">
        <v>0</v>
      </c>
      <c r="J76" s="250">
        <v>0</v>
      </c>
    </row>
    <row r="77" spans="1:10" ht="12.75">
      <c r="A77" s="139" t="s">
        <v>260</v>
      </c>
      <c r="B77" s="139" t="s">
        <v>235</v>
      </c>
      <c r="C77" s="250" t="s">
        <v>18</v>
      </c>
      <c r="D77" s="250">
        <v>9</v>
      </c>
      <c r="E77" s="250">
        <v>232</v>
      </c>
      <c r="F77" s="250">
        <v>15</v>
      </c>
      <c r="G77" s="250">
        <v>149</v>
      </c>
      <c r="H77" s="250">
        <v>0</v>
      </c>
      <c r="I77" s="250">
        <v>0</v>
      </c>
      <c r="J77" s="250">
        <v>0</v>
      </c>
    </row>
    <row r="78" spans="1:10" ht="12.75">
      <c r="A78" s="139" t="s">
        <v>260</v>
      </c>
      <c r="B78" s="139" t="s">
        <v>236</v>
      </c>
      <c r="C78" s="250" t="s">
        <v>18</v>
      </c>
      <c r="D78" s="250">
        <v>23</v>
      </c>
      <c r="E78" s="250">
        <v>342</v>
      </c>
      <c r="F78" s="250">
        <v>437</v>
      </c>
      <c r="G78" s="250">
        <v>467</v>
      </c>
      <c r="H78" s="250">
        <v>0</v>
      </c>
      <c r="I78" s="250">
        <v>0</v>
      </c>
      <c r="J78" s="250">
        <v>0</v>
      </c>
    </row>
    <row r="79" spans="1:10" ht="12.75">
      <c r="A79" s="139" t="s">
        <v>260</v>
      </c>
      <c r="B79" s="139" t="s">
        <v>172</v>
      </c>
      <c r="C79" s="250" t="s">
        <v>18</v>
      </c>
      <c r="D79" s="250">
        <v>19</v>
      </c>
      <c r="E79" s="250">
        <v>365</v>
      </c>
      <c r="F79" s="250">
        <v>0</v>
      </c>
      <c r="G79" s="250">
        <v>658</v>
      </c>
      <c r="H79" s="250">
        <v>0</v>
      </c>
      <c r="I79" s="250">
        <v>0</v>
      </c>
      <c r="J79" s="250">
        <v>0</v>
      </c>
    </row>
    <row r="80" spans="1:10" ht="12.75">
      <c r="A80" s="139" t="s">
        <v>260</v>
      </c>
      <c r="B80" s="139" t="s">
        <v>237</v>
      </c>
      <c r="C80" s="250" t="s">
        <v>18</v>
      </c>
      <c r="D80" s="250">
        <v>50</v>
      </c>
      <c r="E80" s="250">
        <v>1222</v>
      </c>
      <c r="F80" s="250">
        <v>935</v>
      </c>
      <c r="G80" s="250">
        <v>1252</v>
      </c>
      <c r="H80" s="250">
        <v>0</v>
      </c>
      <c r="I80" s="250">
        <v>0</v>
      </c>
      <c r="J80" s="250">
        <v>0</v>
      </c>
    </row>
    <row r="81" spans="1:10" ht="12.75">
      <c r="A81" s="139" t="s">
        <v>260</v>
      </c>
      <c r="B81" s="139" t="s">
        <v>238</v>
      </c>
      <c r="C81" s="250" t="s">
        <v>18</v>
      </c>
      <c r="D81" s="250">
        <v>10</v>
      </c>
      <c r="E81" s="250">
        <v>242</v>
      </c>
      <c r="F81" s="250">
        <v>173</v>
      </c>
      <c r="G81" s="250">
        <v>242</v>
      </c>
      <c r="H81" s="250">
        <v>0</v>
      </c>
      <c r="I81" s="250">
        <v>0</v>
      </c>
      <c r="J81" s="250">
        <v>0</v>
      </c>
    </row>
    <row r="82" spans="1:10" ht="12.75">
      <c r="A82" s="139" t="s">
        <v>260</v>
      </c>
      <c r="B82" s="139" t="s">
        <v>208</v>
      </c>
      <c r="C82" s="250" t="s">
        <v>18</v>
      </c>
      <c r="D82" s="250">
        <v>17</v>
      </c>
      <c r="E82" s="250">
        <v>330</v>
      </c>
      <c r="F82" s="250">
        <v>66</v>
      </c>
      <c r="G82" s="250">
        <v>330</v>
      </c>
      <c r="H82" s="250">
        <v>0</v>
      </c>
      <c r="I82" s="250">
        <v>0</v>
      </c>
      <c r="J82" s="250">
        <v>0</v>
      </c>
    </row>
    <row r="83" spans="1:10" ht="12.75">
      <c r="A83" s="139" t="s">
        <v>260</v>
      </c>
      <c r="B83" s="139" t="s">
        <v>313</v>
      </c>
      <c r="C83" s="250" t="s">
        <v>18</v>
      </c>
      <c r="D83" s="250">
        <v>41</v>
      </c>
      <c r="E83" s="250">
        <v>576</v>
      </c>
      <c r="F83" s="250">
        <v>302</v>
      </c>
      <c r="G83" s="250">
        <v>1346</v>
      </c>
      <c r="H83" s="250">
        <v>0</v>
      </c>
      <c r="I83" s="250">
        <v>0</v>
      </c>
      <c r="J83" s="250">
        <v>0</v>
      </c>
    </row>
    <row r="84" spans="1:10" ht="12.75">
      <c r="A84" s="139" t="s">
        <v>260</v>
      </c>
      <c r="B84" s="139" t="s">
        <v>240</v>
      </c>
      <c r="C84" s="250" t="s">
        <v>18</v>
      </c>
      <c r="D84" s="250">
        <v>18</v>
      </c>
      <c r="E84" s="250">
        <v>674</v>
      </c>
      <c r="F84" s="250">
        <v>222</v>
      </c>
      <c r="G84" s="250">
        <v>408</v>
      </c>
      <c r="H84" s="250">
        <v>0</v>
      </c>
      <c r="I84" s="250">
        <v>0</v>
      </c>
      <c r="J84" s="250">
        <v>0</v>
      </c>
    </row>
    <row r="85" spans="1:10" ht="12.75">
      <c r="A85" s="139" t="s">
        <v>260</v>
      </c>
      <c r="B85" s="139" t="s">
        <v>241</v>
      </c>
      <c r="C85" s="250" t="s">
        <v>18</v>
      </c>
      <c r="D85" s="250">
        <v>20</v>
      </c>
      <c r="E85" s="250">
        <v>208</v>
      </c>
      <c r="F85" s="250">
        <v>188</v>
      </c>
      <c r="G85" s="250">
        <v>834</v>
      </c>
      <c r="H85" s="250">
        <v>0</v>
      </c>
      <c r="I85" s="250">
        <v>0</v>
      </c>
      <c r="J85" s="250">
        <v>0</v>
      </c>
    </row>
    <row r="86" spans="1:10" ht="12.75">
      <c r="A86" s="139" t="s">
        <v>260</v>
      </c>
      <c r="B86" s="139" t="s">
        <v>169</v>
      </c>
      <c r="C86" s="250" t="s">
        <v>18</v>
      </c>
      <c r="D86" s="250">
        <v>31</v>
      </c>
      <c r="E86" s="250">
        <v>308</v>
      </c>
      <c r="F86" s="250">
        <v>296</v>
      </c>
      <c r="G86" s="250">
        <v>948</v>
      </c>
      <c r="H86" s="250">
        <v>0</v>
      </c>
      <c r="I86" s="250">
        <v>0</v>
      </c>
      <c r="J86" s="250">
        <v>0</v>
      </c>
    </row>
    <row r="87" spans="1:10" ht="12.75">
      <c r="A87" s="139" t="s">
        <v>260</v>
      </c>
      <c r="B87" s="139" t="s">
        <v>242</v>
      </c>
      <c r="C87" s="250" t="s">
        <v>18</v>
      </c>
      <c r="D87" s="250">
        <v>67</v>
      </c>
      <c r="E87" s="250">
        <v>929</v>
      </c>
      <c r="F87" s="250">
        <v>537</v>
      </c>
      <c r="G87" s="250">
        <v>1895</v>
      </c>
      <c r="H87" s="250">
        <v>0</v>
      </c>
      <c r="I87" s="250">
        <v>0</v>
      </c>
      <c r="J87" s="250">
        <v>0</v>
      </c>
    </row>
    <row r="88" spans="1:10" ht="12.75">
      <c r="A88" s="139" t="s">
        <v>260</v>
      </c>
      <c r="B88" s="139" t="s">
        <v>243</v>
      </c>
      <c r="C88" s="250" t="s">
        <v>18</v>
      </c>
      <c r="D88" s="250">
        <v>13</v>
      </c>
      <c r="E88" s="250">
        <v>148</v>
      </c>
      <c r="F88" s="250">
        <v>203</v>
      </c>
      <c r="G88" s="250">
        <v>178</v>
      </c>
      <c r="H88" s="250">
        <v>0</v>
      </c>
      <c r="I88" s="250">
        <v>0</v>
      </c>
      <c r="J88" s="250">
        <v>0</v>
      </c>
    </row>
    <row r="89" spans="1:10" ht="12.75">
      <c r="A89" s="220"/>
      <c r="B89" s="220"/>
      <c r="C89" s="214" t="s">
        <v>279</v>
      </c>
      <c r="D89" s="250">
        <f aca="true" t="shared" si="3" ref="D89:J89">SUM(D74:D88)</f>
        <v>389</v>
      </c>
      <c r="E89" s="250">
        <f t="shared" si="3"/>
        <v>6921</v>
      </c>
      <c r="F89" s="250">
        <f t="shared" si="3"/>
        <v>3540</v>
      </c>
      <c r="G89" s="250">
        <f t="shared" si="3"/>
        <v>10124</v>
      </c>
      <c r="H89" s="250">
        <f t="shared" si="3"/>
        <v>0</v>
      </c>
      <c r="I89" s="250">
        <f t="shared" si="3"/>
        <v>0</v>
      </c>
      <c r="J89" s="250">
        <f t="shared" si="3"/>
        <v>0</v>
      </c>
    </row>
    <row r="90" spans="1:10" ht="12.75">
      <c r="A90" s="220"/>
      <c r="B90" s="220"/>
      <c r="C90" s="209"/>
      <c r="D90" s="143"/>
      <c r="E90" s="143"/>
      <c r="F90" s="143"/>
      <c r="G90" s="143"/>
      <c r="H90" s="143"/>
      <c r="I90" s="143"/>
      <c r="J90" s="143"/>
    </row>
    <row r="91" spans="1:10" ht="12.75">
      <c r="A91" s="220"/>
      <c r="B91" s="143"/>
      <c r="C91" s="143"/>
      <c r="D91" s="143"/>
      <c r="E91" s="143"/>
      <c r="F91" s="143"/>
      <c r="G91" s="143"/>
      <c r="H91" s="143"/>
      <c r="I91" s="143"/>
      <c r="J91" s="143"/>
    </row>
    <row r="92" spans="1:10" ht="12.75">
      <c r="A92" s="220"/>
      <c r="B92" s="143"/>
      <c r="C92" s="143"/>
      <c r="D92" s="143"/>
      <c r="E92" s="143"/>
      <c r="F92" s="143"/>
      <c r="G92" s="143"/>
      <c r="H92" s="143"/>
      <c r="I92" s="143"/>
      <c r="J92" s="143"/>
    </row>
    <row r="93" spans="1:10" ht="12.75">
      <c r="A93" s="220"/>
      <c r="B93" s="143"/>
      <c r="C93" s="143"/>
      <c r="D93" s="143"/>
      <c r="E93" s="143"/>
      <c r="F93" s="143"/>
      <c r="G93" s="143"/>
      <c r="H93" s="143"/>
      <c r="I93" s="143"/>
      <c r="J93" s="143"/>
    </row>
    <row r="94" spans="1:10" ht="12.75">
      <c r="A94" s="220"/>
      <c r="B94" s="143"/>
      <c r="C94" s="143"/>
      <c r="D94" s="143"/>
      <c r="E94" s="143"/>
      <c r="F94" s="143"/>
      <c r="G94" s="143"/>
      <c r="H94" s="143"/>
      <c r="I94" s="143"/>
      <c r="J94" s="143"/>
    </row>
    <row r="95" spans="1:10" ht="12.75">
      <c r="A95" s="220"/>
      <c r="B95" s="143"/>
      <c r="C95" s="143"/>
      <c r="D95" s="143"/>
      <c r="E95" s="143"/>
      <c r="F95" s="143"/>
      <c r="G95" s="143"/>
      <c r="H95" s="143"/>
      <c r="I95" s="143"/>
      <c r="J95" s="143"/>
    </row>
    <row r="96" spans="1:10" ht="12.75">
      <c r="A96" s="220"/>
      <c r="B96" s="143"/>
      <c r="C96" s="143"/>
      <c r="D96" s="143"/>
      <c r="E96" s="143"/>
      <c r="F96" s="143"/>
      <c r="G96" s="143"/>
      <c r="H96" s="143"/>
      <c r="I96" s="143"/>
      <c r="J96" s="143"/>
    </row>
    <row r="97" spans="1:10" ht="12.75">
      <c r="A97" s="220"/>
      <c r="B97" s="143"/>
      <c r="C97" s="143"/>
      <c r="D97" s="143"/>
      <c r="E97" s="143"/>
      <c r="F97" s="143"/>
      <c r="G97" s="143"/>
      <c r="H97" s="143"/>
      <c r="I97" s="143"/>
      <c r="J97" s="143"/>
    </row>
    <row r="98" spans="1:10" ht="15.75">
      <c r="A98" s="221"/>
      <c r="B98" s="221"/>
      <c r="C98" s="221"/>
      <c r="D98" s="221"/>
      <c r="E98" s="221"/>
      <c r="F98" s="221"/>
      <c r="G98" s="221"/>
      <c r="H98" s="221"/>
      <c r="I98" s="222"/>
      <c r="J98" s="223" t="s">
        <v>346</v>
      </c>
    </row>
    <row r="99" spans="1:10" ht="12.75">
      <c r="A99" s="224"/>
      <c r="B99" s="224"/>
      <c r="C99" s="224"/>
      <c r="D99" s="224"/>
      <c r="E99" s="224"/>
      <c r="F99" s="224"/>
      <c r="G99" s="224"/>
      <c r="H99" s="224"/>
      <c r="I99" s="225"/>
      <c r="J99" s="225"/>
    </row>
    <row r="100" spans="1:10" ht="12.75">
      <c r="A100" s="437" t="s">
        <v>40</v>
      </c>
      <c r="B100" s="437" t="s">
        <v>72</v>
      </c>
      <c r="C100" s="437" t="s">
        <v>81</v>
      </c>
      <c r="D100" s="437" t="s">
        <v>317</v>
      </c>
      <c r="E100" s="437" t="s">
        <v>318</v>
      </c>
      <c r="F100" s="437"/>
      <c r="G100" s="437" t="s">
        <v>396</v>
      </c>
      <c r="H100" s="437"/>
      <c r="I100" s="437" t="s">
        <v>397</v>
      </c>
      <c r="J100" s="437"/>
    </row>
    <row r="101" spans="1:10" ht="12.75">
      <c r="A101" s="437"/>
      <c r="B101" s="437"/>
      <c r="C101" s="437"/>
      <c r="D101" s="437"/>
      <c r="E101" s="251" t="s">
        <v>319</v>
      </c>
      <c r="F101" s="251" t="s">
        <v>320</v>
      </c>
      <c r="G101" s="251" t="s">
        <v>319</v>
      </c>
      <c r="H101" s="251" t="s">
        <v>320</v>
      </c>
      <c r="I101" s="251" t="s">
        <v>319</v>
      </c>
      <c r="J101" s="251" t="s">
        <v>320</v>
      </c>
    </row>
    <row r="102" spans="1:10" ht="12.75">
      <c r="A102" s="139" t="s">
        <v>261</v>
      </c>
      <c r="B102" s="139" t="s">
        <v>245</v>
      </c>
      <c r="C102" s="250" t="s">
        <v>18</v>
      </c>
      <c r="D102" s="250">
        <v>16</v>
      </c>
      <c r="E102" s="250">
        <v>105</v>
      </c>
      <c r="F102" s="250">
        <v>71</v>
      </c>
      <c r="G102" s="250">
        <v>391</v>
      </c>
      <c r="H102" s="250">
        <v>0</v>
      </c>
      <c r="I102" s="250">
        <v>0</v>
      </c>
      <c r="J102" s="250">
        <v>0</v>
      </c>
    </row>
    <row r="103" spans="1:10" ht="12.75">
      <c r="A103" s="139" t="s">
        <v>261</v>
      </c>
      <c r="B103" s="139" t="s">
        <v>246</v>
      </c>
      <c r="C103" s="250" t="s">
        <v>18</v>
      </c>
      <c r="D103" s="250">
        <v>0</v>
      </c>
      <c r="E103" s="250">
        <v>0</v>
      </c>
      <c r="F103" s="250">
        <v>0</v>
      </c>
      <c r="G103" s="250">
        <v>0</v>
      </c>
      <c r="H103" s="250">
        <v>0</v>
      </c>
      <c r="I103" s="250">
        <v>0</v>
      </c>
      <c r="J103" s="250">
        <v>0</v>
      </c>
    </row>
    <row r="104" spans="1:10" ht="12.75">
      <c r="A104" s="139" t="s">
        <v>261</v>
      </c>
      <c r="B104" s="139" t="s">
        <v>247</v>
      </c>
      <c r="C104" s="250" t="s">
        <v>18</v>
      </c>
      <c r="D104" s="250">
        <v>27</v>
      </c>
      <c r="E104" s="250">
        <v>449</v>
      </c>
      <c r="F104" s="250">
        <v>127</v>
      </c>
      <c r="G104" s="250">
        <v>680</v>
      </c>
      <c r="H104" s="250">
        <v>0</v>
      </c>
      <c r="I104" s="250">
        <v>0</v>
      </c>
      <c r="J104" s="250">
        <v>0</v>
      </c>
    </row>
    <row r="105" spans="1:10" ht="12.75">
      <c r="A105" s="139" t="s">
        <v>261</v>
      </c>
      <c r="B105" s="139" t="s">
        <v>179</v>
      </c>
      <c r="C105" s="250" t="s">
        <v>18</v>
      </c>
      <c r="D105" s="250">
        <v>44</v>
      </c>
      <c r="E105" s="250">
        <v>996</v>
      </c>
      <c r="F105" s="250">
        <v>883</v>
      </c>
      <c r="G105" s="250">
        <v>996</v>
      </c>
      <c r="H105" s="250">
        <v>0</v>
      </c>
      <c r="I105" s="250">
        <v>0</v>
      </c>
      <c r="J105" s="250">
        <v>0</v>
      </c>
    </row>
    <row r="106" spans="1:10" ht="12.75">
      <c r="A106" s="139" t="s">
        <v>261</v>
      </c>
      <c r="B106" s="139" t="s">
        <v>248</v>
      </c>
      <c r="C106" s="250" t="s">
        <v>18</v>
      </c>
      <c r="D106" s="250">
        <v>73</v>
      </c>
      <c r="E106" s="250">
        <v>1336</v>
      </c>
      <c r="F106" s="250">
        <v>873</v>
      </c>
      <c r="G106" s="250">
        <v>1336</v>
      </c>
      <c r="H106" s="250">
        <v>0</v>
      </c>
      <c r="I106" s="250">
        <v>0</v>
      </c>
      <c r="J106" s="250">
        <v>0</v>
      </c>
    </row>
    <row r="107" spans="1:10" ht="12.75">
      <c r="A107" s="134" t="s">
        <v>261</v>
      </c>
      <c r="B107" s="139" t="s">
        <v>249</v>
      </c>
      <c r="C107" s="250" t="s">
        <v>18</v>
      </c>
      <c r="D107" s="250">
        <v>39</v>
      </c>
      <c r="E107" s="250">
        <v>517</v>
      </c>
      <c r="F107" s="250">
        <v>432</v>
      </c>
      <c r="G107" s="250">
        <v>599</v>
      </c>
      <c r="H107" s="250">
        <v>0</v>
      </c>
      <c r="I107" s="250">
        <v>0</v>
      </c>
      <c r="J107" s="141">
        <v>0</v>
      </c>
    </row>
    <row r="108" spans="1:10" ht="12.75">
      <c r="A108" s="134" t="s">
        <v>261</v>
      </c>
      <c r="B108" s="139" t="s">
        <v>250</v>
      </c>
      <c r="C108" s="250" t="s">
        <v>18</v>
      </c>
      <c r="D108" s="250">
        <v>62</v>
      </c>
      <c r="E108" s="250">
        <v>854</v>
      </c>
      <c r="F108" s="250">
        <v>86</v>
      </c>
      <c r="G108" s="250">
        <v>1902</v>
      </c>
      <c r="H108" s="250">
        <v>0</v>
      </c>
      <c r="I108" s="250">
        <v>0</v>
      </c>
      <c r="J108" s="141">
        <v>0</v>
      </c>
    </row>
    <row r="109" spans="1:10" ht="12.75">
      <c r="A109" s="134" t="s">
        <v>261</v>
      </c>
      <c r="B109" s="139" t="s">
        <v>180</v>
      </c>
      <c r="C109" s="250" t="s">
        <v>18</v>
      </c>
      <c r="D109" s="250">
        <v>85</v>
      </c>
      <c r="E109" s="250">
        <v>1378</v>
      </c>
      <c r="F109" s="250">
        <v>771</v>
      </c>
      <c r="G109" s="250">
        <v>1378</v>
      </c>
      <c r="H109" s="250">
        <v>0</v>
      </c>
      <c r="I109" s="250">
        <v>0</v>
      </c>
      <c r="J109" s="141">
        <v>0</v>
      </c>
    </row>
    <row r="110" spans="1:10" ht="12.75">
      <c r="A110" s="134" t="s">
        <v>261</v>
      </c>
      <c r="B110" s="139" t="s">
        <v>251</v>
      </c>
      <c r="C110" s="250" t="s">
        <v>18</v>
      </c>
      <c r="D110" s="250">
        <v>0</v>
      </c>
      <c r="E110" s="250">
        <v>0</v>
      </c>
      <c r="F110" s="250">
        <v>0</v>
      </c>
      <c r="G110" s="250">
        <v>0</v>
      </c>
      <c r="H110" s="250">
        <v>0</v>
      </c>
      <c r="I110" s="250">
        <v>0</v>
      </c>
      <c r="J110" s="141">
        <v>0</v>
      </c>
    </row>
    <row r="111" spans="1:10" ht="12.75">
      <c r="A111" s="134" t="s">
        <v>261</v>
      </c>
      <c r="B111" s="139" t="s">
        <v>252</v>
      </c>
      <c r="C111" s="250" t="s">
        <v>18</v>
      </c>
      <c r="D111" s="250">
        <v>11</v>
      </c>
      <c r="E111" s="250">
        <v>135</v>
      </c>
      <c r="F111" s="250">
        <v>0</v>
      </c>
      <c r="G111" s="250">
        <v>197</v>
      </c>
      <c r="H111" s="250">
        <v>0</v>
      </c>
      <c r="I111" s="250">
        <v>0</v>
      </c>
      <c r="J111" s="141">
        <v>0</v>
      </c>
    </row>
    <row r="112" spans="1:10" ht="12.75">
      <c r="A112" s="134" t="s">
        <v>261</v>
      </c>
      <c r="B112" s="139" t="s">
        <v>253</v>
      </c>
      <c r="C112" s="250" t="s">
        <v>18</v>
      </c>
      <c r="D112" s="250">
        <v>0</v>
      </c>
      <c r="E112" s="250">
        <v>0</v>
      </c>
      <c r="F112" s="250">
        <v>0</v>
      </c>
      <c r="G112" s="250">
        <v>0</v>
      </c>
      <c r="H112" s="250">
        <v>0</v>
      </c>
      <c r="I112" s="250">
        <v>0</v>
      </c>
      <c r="J112" s="141">
        <v>0</v>
      </c>
    </row>
    <row r="113" spans="1:10" ht="12.75">
      <c r="A113" s="134" t="s">
        <v>261</v>
      </c>
      <c r="B113" s="139" t="s">
        <v>254</v>
      </c>
      <c r="C113" s="250" t="s">
        <v>18</v>
      </c>
      <c r="D113" s="250">
        <v>35</v>
      </c>
      <c r="E113" s="250">
        <v>364</v>
      </c>
      <c r="F113" s="250">
        <v>364</v>
      </c>
      <c r="G113" s="250">
        <v>415</v>
      </c>
      <c r="H113" s="250">
        <v>0</v>
      </c>
      <c r="I113" s="250">
        <v>0</v>
      </c>
      <c r="J113" s="141">
        <v>0</v>
      </c>
    </row>
    <row r="114" spans="1:10" ht="12.75">
      <c r="A114" s="136"/>
      <c r="B114" s="220"/>
      <c r="C114" s="214" t="s">
        <v>279</v>
      </c>
      <c r="D114" s="250">
        <f>SUM(D113)</f>
        <v>35</v>
      </c>
      <c r="E114" s="250">
        <f aca="true" t="shared" si="4" ref="E114:J114">SUM(E102:E113)</f>
        <v>6134</v>
      </c>
      <c r="F114" s="250">
        <f t="shared" si="4"/>
        <v>3607</v>
      </c>
      <c r="G114" s="250">
        <f t="shared" si="4"/>
        <v>7894</v>
      </c>
      <c r="H114" s="250">
        <f t="shared" si="4"/>
        <v>0</v>
      </c>
      <c r="I114" s="250">
        <f t="shared" si="4"/>
        <v>0</v>
      </c>
      <c r="J114" s="250">
        <f t="shared" si="4"/>
        <v>0</v>
      </c>
    </row>
    <row r="115" spans="1:10" ht="12.75">
      <c r="A115" s="136"/>
      <c r="B115" s="220"/>
      <c r="C115" s="209"/>
      <c r="D115" s="143"/>
      <c r="E115" s="143"/>
      <c r="F115" s="143"/>
      <c r="G115" s="143"/>
      <c r="H115" s="143"/>
      <c r="I115" s="143"/>
      <c r="J115" s="143"/>
    </row>
    <row r="116" spans="1:10" ht="12.75">
      <c r="A116" s="12"/>
      <c r="B116" s="221"/>
      <c r="C116" s="221"/>
      <c r="D116" s="221"/>
      <c r="E116" s="221"/>
      <c r="F116" s="221"/>
      <c r="G116" s="221"/>
      <c r="H116" s="221"/>
      <c r="I116" s="221"/>
      <c r="J116" s="221"/>
    </row>
    <row r="117" spans="1:1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ht="12.75">
      <c r="A297" s="215"/>
      <c r="B297" s="12"/>
      <c r="C297" s="12"/>
      <c r="D297" s="12"/>
      <c r="E297" s="12"/>
      <c r="F297" s="12"/>
      <c r="G297" s="12"/>
      <c r="H297" s="12"/>
      <c r="I297" s="12"/>
      <c r="J297" s="216"/>
    </row>
    <row r="298" spans="1:10" ht="12.75">
      <c r="A298" s="215"/>
      <c r="B298" s="12"/>
      <c r="C298" s="12"/>
      <c r="D298" s="12"/>
      <c r="E298" s="12"/>
      <c r="F298" s="12"/>
      <c r="G298" s="12"/>
      <c r="H298" s="12"/>
      <c r="I298" s="12"/>
      <c r="J298" s="216"/>
    </row>
    <row r="299" spans="1:10" ht="12.75">
      <c r="A299" s="215"/>
      <c r="B299" s="12"/>
      <c r="C299" s="12"/>
      <c r="D299" s="12"/>
      <c r="E299" s="12"/>
      <c r="F299" s="12"/>
      <c r="G299" s="12"/>
      <c r="H299" s="12"/>
      <c r="I299" s="12"/>
      <c r="J299" s="216"/>
    </row>
    <row r="300" spans="1:10" ht="12.75">
      <c r="A300" s="215"/>
      <c r="B300" s="12"/>
      <c r="C300" s="12"/>
      <c r="D300" s="12"/>
      <c r="E300" s="12"/>
      <c r="F300" s="12"/>
      <c r="G300" s="12"/>
      <c r="H300" s="12"/>
      <c r="I300" s="12"/>
      <c r="J300" s="216"/>
    </row>
    <row r="301" spans="1:10" ht="12.75">
      <c r="A301" s="215"/>
      <c r="B301" s="12"/>
      <c r="C301" s="12"/>
      <c r="D301" s="12"/>
      <c r="E301" s="12"/>
      <c r="F301" s="12"/>
      <c r="G301" s="12"/>
      <c r="H301" s="12"/>
      <c r="I301" s="12"/>
      <c r="J301" s="216"/>
    </row>
    <row r="302" spans="1:10" ht="12.75">
      <c r="A302" s="217"/>
      <c r="B302" s="218"/>
      <c r="C302" s="218"/>
      <c r="D302" s="218"/>
      <c r="E302" s="218"/>
      <c r="F302" s="218"/>
      <c r="G302" s="218"/>
      <c r="H302" s="218"/>
      <c r="I302" s="218"/>
      <c r="J302" s="219"/>
    </row>
  </sheetData>
  <sheetProtection/>
  <mergeCells count="36">
    <mergeCell ref="E6:F6"/>
    <mergeCell ref="G6:H6"/>
    <mergeCell ref="I6:J6"/>
    <mergeCell ref="I33:J33"/>
    <mergeCell ref="A33:A34"/>
    <mergeCell ref="B33:B34"/>
    <mergeCell ref="C33:C34"/>
    <mergeCell ref="E33:F33"/>
    <mergeCell ref="G33:H33"/>
    <mergeCell ref="I72:J72"/>
    <mergeCell ref="A5:J5"/>
    <mergeCell ref="A6:A7"/>
    <mergeCell ref="B6:B7"/>
    <mergeCell ref="C6:C7"/>
    <mergeCell ref="D6:D7"/>
    <mergeCell ref="D56:D57"/>
    <mergeCell ref="E56:F56"/>
    <mergeCell ref="G56:H56"/>
    <mergeCell ref="D33:D34"/>
    <mergeCell ref="I56:J56"/>
    <mergeCell ref="A72:A73"/>
    <mergeCell ref="B72:B73"/>
    <mergeCell ref="C72:C73"/>
    <mergeCell ref="D72:D73"/>
    <mergeCell ref="E72:F72"/>
    <mergeCell ref="G72:H72"/>
    <mergeCell ref="A56:A57"/>
    <mergeCell ref="B56:B57"/>
    <mergeCell ref="C56:C57"/>
    <mergeCell ref="D100:D101"/>
    <mergeCell ref="E100:F100"/>
    <mergeCell ref="G100:H100"/>
    <mergeCell ref="I100:J100"/>
    <mergeCell ref="A100:A101"/>
    <mergeCell ref="B100:B101"/>
    <mergeCell ref="C100:C10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30.7109375" style="0" customWidth="1"/>
    <col min="2" max="2" width="26.57421875" style="0" customWidth="1"/>
    <col min="3" max="3" width="9.00390625" style="6" customWidth="1"/>
    <col min="4" max="4" width="17.140625" style="0" customWidth="1"/>
    <col min="5" max="5" width="39.00390625" style="6" bestFit="1" customWidth="1"/>
    <col min="6" max="6" width="16.140625" style="6" customWidth="1"/>
    <col min="7" max="7" width="20.7109375" style="0" customWidth="1"/>
  </cols>
  <sheetData>
    <row r="1" spans="1:6" ht="15.75">
      <c r="A1" s="22"/>
      <c r="B1" s="12"/>
      <c r="C1" s="147"/>
      <c r="D1" s="12"/>
      <c r="E1" s="147"/>
      <c r="F1" s="23" t="s">
        <v>342</v>
      </c>
    </row>
    <row r="2" spans="1:6" ht="15.75">
      <c r="A2" s="22"/>
      <c r="B2" s="12"/>
      <c r="C2" s="147"/>
      <c r="D2" s="12"/>
      <c r="E2" s="147"/>
      <c r="F2" s="147"/>
    </row>
    <row r="3" spans="1:6" ht="15.75">
      <c r="A3" s="22"/>
      <c r="B3" s="12"/>
      <c r="C3" s="147"/>
      <c r="D3" s="12"/>
      <c r="E3" s="147"/>
      <c r="F3" s="147"/>
    </row>
    <row r="4" spans="1:6" ht="15.75">
      <c r="A4" s="22"/>
      <c r="B4" s="12"/>
      <c r="C4" s="147"/>
      <c r="D4" s="12"/>
      <c r="E4" s="147"/>
      <c r="F4" s="23" t="s">
        <v>457</v>
      </c>
    </row>
    <row r="5" spans="1:6" ht="15.75">
      <c r="A5" s="385" t="s">
        <v>82</v>
      </c>
      <c r="B5" s="385"/>
      <c r="C5" s="385"/>
      <c r="D5" s="385"/>
      <c r="E5" s="385"/>
      <c r="F5" s="385"/>
    </row>
    <row r="6" spans="1:6" ht="15.75">
      <c r="A6" s="22"/>
      <c r="B6" s="12"/>
      <c r="C6" s="147"/>
      <c r="D6" s="12"/>
      <c r="E6" s="147"/>
      <c r="F6" s="147"/>
    </row>
    <row r="7" spans="1:6" ht="25.5">
      <c r="A7" s="68" t="s">
        <v>40</v>
      </c>
      <c r="B7" s="68" t="s">
        <v>72</v>
      </c>
      <c r="C7" s="68" t="s">
        <v>277</v>
      </c>
      <c r="D7" s="308" t="s">
        <v>278</v>
      </c>
      <c r="E7" s="26" t="s">
        <v>291</v>
      </c>
      <c r="F7" s="26" t="s">
        <v>290</v>
      </c>
    </row>
    <row r="8" spans="1:6" s="7" customFormat="1" ht="12">
      <c r="A8" s="253" t="s">
        <v>124</v>
      </c>
      <c r="B8" s="253" t="s">
        <v>199</v>
      </c>
      <c r="C8" s="170"/>
      <c r="D8" s="324" t="s">
        <v>442</v>
      </c>
      <c r="E8" s="201"/>
      <c r="F8" s="201">
        <v>58</v>
      </c>
    </row>
    <row r="9" spans="1:6" s="7" customFormat="1" ht="12">
      <c r="A9" s="253" t="s">
        <v>124</v>
      </c>
      <c r="B9" s="253" t="s">
        <v>199</v>
      </c>
      <c r="C9" s="170"/>
      <c r="D9" s="324" t="s">
        <v>443</v>
      </c>
      <c r="E9" s="201"/>
      <c r="F9" s="201">
        <v>88</v>
      </c>
    </row>
    <row r="10" spans="1:6" ht="12.75">
      <c r="A10" s="121" t="s">
        <v>124</v>
      </c>
      <c r="B10" s="121" t="s">
        <v>201</v>
      </c>
      <c r="C10" s="105"/>
      <c r="D10" s="325" t="s">
        <v>547</v>
      </c>
      <c r="E10" s="106"/>
      <c r="F10" s="106">
        <v>204</v>
      </c>
    </row>
    <row r="11" spans="1:6" s="9" customFormat="1" ht="12.75">
      <c r="A11" s="120" t="s">
        <v>124</v>
      </c>
      <c r="B11" s="120" t="s">
        <v>201</v>
      </c>
      <c r="C11" s="107"/>
      <c r="D11" s="325" t="s">
        <v>444</v>
      </c>
      <c r="E11" s="107"/>
      <c r="F11" s="107">
        <v>71</v>
      </c>
    </row>
    <row r="12" spans="1:6" s="9" customFormat="1" ht="12.75">
      <c r="A12" s="120" t="s">
        <v>124</v>
      </c>
      <c r="B12" s="120" t="s">
        <v>212</v>
      </c>
      <c r="C12" s="107"/>
      <c r="D12" s="325" t="s">
        <v>445</v>
      </c>
      <c r="E12" s="107"/>
      <c r="F12" s="107">
        <v>223</v>
      </c>
    </row>
    <row r="13" spans="1:6" s="9" customFormat="1" ht="12.75">
      <c r="A13" s="120" t="s">
        <v>124</v>
      </c>
      <c r="B13" s="120" t="s">
        <v>213</v>
      </c>
      <c r="C13" s="107"/>
      <c r="D13" s="325" t="s">
        <v>446</v>
      </c>
      <c r="E13" s="107"/>
      <c r="F13" s="107">
        <v>104</v>
      </c>
    </row>
    <row r="14" spans="1:6" s="9" customFormat="1" ht="12.75">
      <c r="A14" s="120" t="s">
        <v>124</v>
      </c>
      <c r="B14" s="120" t="s">
        <v>213</v>
      </c>
      <c r="C14" s="107"/>
      <c r="D14" s="325" t="s">
        <v>548</v>
      </c>
      <c r="E14" s="107"/>
      <c r="F14" s="107">
        <v>19</v>
      </c>
    </row>
    <row r="15" spans="1:6" s="9" customFormat="1" ht="12.75">
      <c r="A15" s="120" t="s">
        <v>124</v>
      </c>
      <c r="B15" s="120" t="s">
        <v>215</v>
      </c>
      <c r="C15" s="107"/>
      <c r="D15" s="325" t="s">
        <v>403</v>
      </c>
      <c r="E15" s="107"/>
      <c r="F15" s="107">
        <v>180</v>
      </c>
    </row>
    <row r="16" spans="1:6" s="9" customFormat="1" ht="12.75">
      <c r="A16" s="120" t="s">
        <v>124</v>
      </c>
      <c r="B16" s="120" t="s">
        <v>216</v>
      </c>
      <c r="C16" s="107"/>
      <c r="D16" s="325" t="s">
        <v>549</v>
      </c>
      <c r="E16" s="107"/>
      <c r="F16" s="107">
        <v>179</v>
      </c>
    </row>
    <row r="17" spans="1:6" s="9" customFormat="1" ht="12.75">
      <c r="A17" s="120" t="s">
        <v>124</v>
      </c>
      <c r="B17" s="120" t="s">
        <v>217</v>
      </c>
      <c r="C17" s="107"/>
      <c r="D17" s="325" t="s">
        <v>447</v>
      </c>
      <c r="E17" s="107"/>
      <c r="F17" s="107">
        <v>62</v>
      </c>
    </row>
    <row r="18" spans="1:6" s="9" customFormat="1" ht="12.75">
      <c r="A18" s="120" t="s">
        <v>124</v>
      </c>
      <c r="B18" s="120" t="s">
        <v>218</v>
      </c>
      <c r="C18" s="107"/>
      <c r="D18" s="325" t="s">
        <v>550</v>
      </c>
      <c r="E18" s="107"/>
      <c r="F18" s="107">
        <v>188</v>
      </c>
    </row>
    <row r="19" spans="1:6" s="9" customFormat="1" ht="12.75">
      <c r="A19" s="120" t="s">
        <v>312</v>
      </c>
      <c r="B19" s="120" t="s">
        <v>312</v>
      </c>
      <c r="C19" s="107"/>
      <c r="D19" s="325" t="s">
        <v>551</v>
      </c>
      <c r="E19" s="107"/>
      <c r="F19" s="107">
        <v>49</v>
      </c>
    </row>
    <row r="20" spans="1:6" s="9" customFormat="1" ht="12.75">
      <c r="A20" s="120" t="s">
        <v>312</v>
      </c>
      <c r="B20" s="120" t="s">
        <v>312</v>
      </c>
      <c r="C20" s="107"/>
      <c r="D20" s="325" t="s">
        <v>402</v>
      </c>
      <c r="E20" s="107"/>
      <c r="F20" s="107">
        <v>140</v>
      </c>
    </row>
    <row r="21" spans="1:6" s="9" customFormat="1" ht="12.75">
      <c r="A21" s="120" t="s">
        <v>312</v>
      </c>
      <c r="B21" s="120" t="s">
        <v>224</v>
      </c>
      <c r="C21" s="107"/>
      <c r="D21" s="325" t="s">
        <v>448</v>
      </c>
      <c r="E21" s="107"/>
      <c r="F21" s="107">
        <v>182</v>
      </c>
    </row>
    <row r="22" spans="1:6" s="9" customFormat="1" ht="12" customHeight="1">
      <c r="A22" s="120" t="s">
        <v>155</v>
      </c>
      <c r="B22" s="120" t="s">
        <v>244</v>
      </c>
      <c r="C22" s="107"/>
      <c r="D22" s="325" t="s">
        <v>552</v>
      </c>
      <c r="E22" s="107"/>
      <c r="F22" s="107">
        <v>225</v>
      </c>
    </row>
    <row r="23" spans="1:6" s="9" customFormat="1" ht="12.75">
      <c r="A23" s="120" t="s">
        <v>155</v>
      </c>
      <c r="B23" s="120" t="s">
        <v>230</v>
      </c>
      <c r="C23" s="107"/>
      <c r="D23" s="325" t="s">
        <v>401</v>
      </c>
      <c r="E23" s="107"/>
      <c r="F23" s="107">
        <v>98</v>
      </c>
    </row>
    <row r="24" spans="1:6" s="9" customFormat="1" ht="13.5" thickBot="1">
      <c r="A24" s="120" t="s">
        <v>155</v>
      </c>
      <c r="B24" s="120" t="s">
        <v>167</v>
      </c>
      <c r="C24" s="107"/>
      <c r="D24" s="325" t="s">
        <v>553</v>
      </c>
      <c r="E24" s="107"/>
      <c r="F24" s="107">
        <v>51</v>
      </c>
    </row>
    <row r="25" spans="1:6" ht="13.5" thickBot="1">
      <c r="A25" s="446" t="s">
        <v>279</v>
      </c>
      <c r="B25" s="447"/>
      <c r="C25" s="447"/>
      <c r="D25" s="447"/>
      <c r="E25" s="448"/>
      <c r="F25" s="254">
        <f>SUM(F8:F24)</f>
        <v>2121</v>
      </c>
    </row>
  </sheetData>
  <sheetProtection/>
  <mergeCells count="2">
    <mergeCell ref="A5:F5"/>
    <mergeCell ref="A25:E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workbookViewId="0" topLeftCell="A1">
      <selection activeCell="A22" sqref="A22"/>
    </sheetView>
  </sheetViews>
  <sheetFormatPr defaultColWidth="9.140625" defaultRowHeight="12.75"/>
  <cols>
    <col min="1" max="1" width="28.7109375" style="0" customWidth="1"/>
    <col min="2" max="2" width="30.00390625" style="0" customWidth="1"/>
    <col min="3" max="3" width="38.8515625" style="0" customWidth="1"/>
    <col min="4" max="4" width="36.421875" style="0" customWidth="1"/>
  </cols>
  <sheetData>
    <row r="1" spans="1:4" ht="15.75">
      <c r="A1" s="2"/>
      <c r="D1" s="1" t="s">
        <v>341</v>
      </c>
    </row>
    <row r="2" spans="1:4" ht="15.75">
      <c r="A2" s="2"/>
      <c r="D2" s="1"/>
    </row>
    <row r="3" ht="15.75">
      <c r="A3" s="2"/>
    </row>
    <row r="4" spans="1:4" ht="15.75">
      <c r="A4" s="2"/>
      <c r="D4" s="1" t="s">
        <v>457</v>
      </c>
    </row>
    <row r="5" spans="1:4" ht="15.75">
      <c r="A5" s="422" t="s">
        <v>83</v>
      </c>
      <c r="B5" s="422"/>
      <c r="C5" s="422"/>
      <c r="D5" s="422"/>
    </row>
    <row r="6" ht="15.75">
      <c r="A6" s="2"/>
    </row>
    <row r="7" spans="1:4" ht="12.75">
      <c r="A7" s="4" t="s">
        <v>0</v>
      </c>
      <c r="B7" s="4" t="s">
        <v>84</v>
      </c>
      <c r="C7" s="4" t="s">
        <v>85</v>
      </c>
      <c r="D7" s="4" t="s">
        <v>86</v>
      </c>
    </row>
    <row r="8" spans="1:4" ht="12.75">
      <c r="A8" s="180" t="s">
        <v>124</v>
      </c>
      <c r="B8" s="4">
        <v>0</v>
      </c>
      <c r="C8" s="4">
        <v>0</v>
      </c>
      <c r="D8" s="4">
        <v>0</v>
      </c>
    </row>
    <row r="9" spans="1:4" ht="12.75">
      <c r="A9" s="181" t="s">
        <v>147</v>
      </c>
      <c r="B9" s="169">
        <v>0</v>
      </c>
      <c r="C9" s="4">
        <v>0</v>
      </c>
      <c r="D9" s="4">
        <v>0</v>
      </c>
    </row>
    <row r="10" spans="1:4" ht="12.75">
      <c r="A10" s="182" t="s">
        <v>155</v>
      </c>
      <c r="B10" s="4">
        <v>0</v>
      </c>
      <c r="C10" s="4">
        <v>0</v>
      </c>
      <c r="D10" s="4">
        <v>0</v>
      </c>
    </row>
    <row r="11" spans="1:4" ht="12.75">
      <c r="A11" s="118" t="s">
        <v>169</v>
      </c>
      <c r="B11" s="4">
        <v>0</v>
      </c>
      <c r="C11" s="4">
        <v>0</v>
      </c>
      <c r="D11" s="4">
        <v>0</v>
      </c>
    </row>
    <row r="12" spans="1:4" ht="12.75">
      <c r="A12" s="118" t="s">
        <v>179</v>
      </c>
      <c r="B12" s="4">
        <v>0</v>
      </c>
      <c r="C12" s="4">
        <v>0</v>
      </c>
      <c r="D12" s="4">
        <v>0</v>
      </c>
    </row>
    <row r="13" spans="1:4" ht="12.75">
      <c r="A13" s="4" t="s">
        <v>395</v>
      </c>
      <c r="B13" s="4">
        <f>SUM(B8:B12)</f>
        <v>0</v>
      </c>
      <c r="C13" s="4">
        <f>SUM(C8:C12)</f>
        <v>0</v>
      </c>
      <c r="D13" s="4">
        <v>0</v>
      </c>
    </row>
    <row r="14" ht="12.75">
      <c r="A14" s="9"/>
    </row>
    <row r="15" ht="12.75">
      <c r="A15" s="9"/>
    </row>
  </sheetData>
  <sheetProtection/>
  <mergeCells count="1">
    <mergeCell ref="A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workbookViewId="0" topLeftCell="A1">
      <selection activeCell="F14" sqref="F14"/>
    </sheetView>
  </sheetViews>
  <sheetFormatPr defaultColWidth="9.140625" defaultRowHeight="12.75"/>
  <cols>
    <col min="1" max="1" width="21.7109375" style="12" customWidth="1"/>
    <col min="2" max="2" width="5.28125" style="12" customWidth="1"/>
    <col min="3" max="3" width="5.57421875" style="12" customWidth="1"/>
    <col min="4" max="4" width="5.421875" style="12" customWidth="1"/>
    <col min="5" max="5" width="6.57421875" style="12" bestFit="1" customWidth="1"/>
    <col min="6" max="6" width="6.00390625" style="12" customWidth="1"/>
    <col min="7" max="7" width="5.28125" style="12" customWidth="1"/>
    <col min="8" max="8" width="6.57421875" style="12" bestFit="1" customWidth="1"/>
    <col min="9" max="9" width="6.28125" style="12" bestFit="1" customWidth="1"/>
    <col min="10" max="14" width="5.7109375" style="12" bestFit="1" customWidth="1"/>
    <col min="15" max="15" width="4.8515625" style="12" customWidth="1"/>
    <col min="16" max="16" width="6.57421875" style="12" customWidth="1"/>
    <col min="17" max="17" width="7.28125" style="12" bestFit="1" customWidth="1"/>
    <col min="18" max="19" width="6.57421875" style="12" customWidth="1"/>
    <col min="20" max="20" width="7.00390625" style="12" customWidth="1"/>
    <col min="21" max="16384" width="9.140625" style="12" customWidth="1"/>
  </cols>
  <sheetData>
    <row r="1" spans="1:20" ht="15.75">
      <c r="A1" s="2"/>
      <c r="S1" s="373" t="s">
        <v>340</v>
      </c>
      <c r="T1" s="373"/>
    </row>
    <row r="2" spans="1:20" ht="15.75">
      <c r="A2" s="2"/>
      <c r="T2" s="23"/>
    </row>
    <row r="3" ht="15.75">
      <c r="A3" s="22"/>
    </row>
    <row r="4" ht="15.75">
      <c r="A4" s="22"/>
    </row>
    <row r="5" ht="15.75">
      <c r="A5" s="22"/>
    </row>
    <row r="6" spans="1:20" ht="15.75">
      <c r="A6" s="22"/>
      <c r="S6" s="385" t="s">
        <v>457</v>
      </c>
      <c r="T6" s="385"/>
    </row>
    <row r="7" ht="15.75">
      <c r="A7" s="22"/>
    </row>
    <row r="8" spans="1:20" ht="15.75">
      <c r="A8" s="385" t="s">
        <v>87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</row>
    <row r="9" ht="16.5" thickBot="1">
      <c r="A9" s="22"/>
    </row>
    <row r="10" spans="1:20" ht="12.75" customHeight="1">
      <c r="A10" s="454" t="s">
        <v>0</v>
      </c>
      <c r="B10" s="382" t="s">
        <v>88</v>
      </c>
      <c r="C10" s="378"/>
      <c r="D10" s="378"/>
      <c r="E10" s="378"/>
      <c r="F10" s="378"/>
      <c r="G10" s="379"/>
      <c r="H10" s="382" t="s">
        <v>89</v>
      </c>
      <c r="I10" s="378"/>
      <c r="J10" s="378"/>
      <c r="K10" s="378"/>
      <c r="L10" s="378"/>
      <c r="M10" s="378"/>
      <c r="N10" s="378"/>
      <c r="O10" s="456"/>
      <c r="P10" s="451" t="s">
        <v>90</v>
      </c>
      <c r="Q10" s="452"/>
      <c r="R10" s="452"/>
      <c r="S10" s="452"/>
      <c r="T10" s="453"/>
    </row>
    <row r="11" spans="1:20" ht="83.25" customHeight="1">
      <c r="A11" s="454"/>
      <c r="B11" s="450" t="s">
        <v>399</v>
      </c>
      <c r="C11" s="449"/>
      <c r="D11" s="449"/>
      <c r="E11" s="449" t="s">
        <v>91</v>
      </c>
      <c r="F11" s="449"/>
      <c r="G11" s="455" t="s">
        <v>92</v>
      </c>
      <c r="H11" s="450" t="s">
        <v>93</v>
      </c>
      <c r="I11" s="449" t="s">
        <v>94</v>
      </c>
      <c r="J11" s="449" t="s">
        <v>95</v>
      </c>
      <c r="K11" s="449" t="s">
        <v>96</v>
      </c>
      <c r="L11" s="449" t="s">
        <v>97</v>
      </c>
      <c r="M11" s="449" t="s">
        <v>98</v>
      </c>
      <c r="N11" s="449" t="s">
        <v>99</v>
      </c>
      <c r="O11" s="454" t="s">
        <v>100</v>
      </c>
      <c r="P11" s="450" t="s">
        <v>93</v>
      </c>
      <c r="Q11" s="449" t="s">
        <v>94</v>
      </c>
      <c r="R11" s="449" t="s">
        <v>95</v>
      </c>
      <c r="S11" s="449" t="s">
        <v>96</v>
      </c>
      <c r="T11" s="455" t="s">
        <v>100</v>
      </c>
    </row>
    <row r="12" spans="1:20" ht="91.5" customHeight="1">
      <c r="A12" s="454"/>
      <c r="B12" s="56" t="s">
        <v>101</v>
      </c>
      <c r="C12" s="54" t="s">
        <v>102</v>
      </c>
      <c r="D12" s="54" t="s">
        <v>103</v>
      </c>
      <c r="E12" s="54" t="s">
        <v>256</v>
      </c>
      <c r="F12" s="54" t="s">
        <v>257</v>
      </c>
      <c r="G12" s="455"/>
      <c r="H12" s="450"/>
      <c r="I12" s="449"/>
      <c r="J12" s="449"/>
      <c r="K12" s="449"/>
      <c r="L12" s="449"/>
      <c r="M12" s="449"/>
      <c r="N12" s="449"/>
      <c r="O12" s="454"/>
      <c r="P12" s="450"/>
      <c r="Q12" s="449"/>
      <c r="R12" s="449"/>
      <c r="S12" s="449"/>
      <c r="T12" s="455"/>
    </row>
    <row r="13" spans="1:20" ht="1.5" customHeight="1">
      <c r="A13" s="55"/>
      <c r="B13" s="73"/>
      <c r="C13" s="73"/>
      <c r="D13" s="73"/>
      <c r="E13" s="74"/>
      <c r="F13" s="40">
        <v>0</v>
      </c>
      <c r="G13" s="73"/>
      <c r="H13" s="73"/>
      <c r="I13" s="73"/>
      <c r="J13" s="73"/>
      <c r="K13" s="73"/>
      <c r="L13" s="73"/>
      <c r="M13" s="73"/>
      <c r="N13" s="73"/>
      <c r="O13" s="73"/>
      <c r="P13" s="229"/>
      <c r="Q13" s="73"/>
      <c r="R13" s="73"/>
      <c r="S13" s="124">
        <v>0</v>
      </c>
      <c r="T13" s="230"/>
    </row>
    <row r="14" spans="1:20" s="24" customFormat="1" ht="18" customHeight="1" thickBot="1">
      <c r="A14" s="69" t="s">
        <v>395</v>
      </c>
      <c r="B14" s="70">
        <v>200</v>
      </c>
      <c r="C14" s="66">
        <v>176</v>
      </c>
      <c r="D14" s="66">
        <v>27</v>
      </c>
      <c r="E14" s="71">
        <v>23141</v>
      </c>
      <c r="F14" s="66">
        <v>0</v>
      </c>
      <c r="G14" s="303">
        <f>(B14+C14+D14/E14)</f>
        <v>376.0011667602956</v>
      </c>
      <c r="H14" s="123"/>
      <c r="I14" s="125"/>
      <c r="J14" s="66"/>
      <c r="K14" s="66"/>
      <c r="L14" s="66"/>
      <c r="M14" s="66"/>
      <c r="N14" s="66"/>
      <c r="O14" s="228"/>
      <c r="P14" s="70"/>
      <c r="Q14" s="125"/>
      <c r="R14" s="66"/>
      <c r="S14" s="231"/>
      <c r="T14" s="72"/>
    </row>
    <row r="15" ht="12.75">
      <c r="A15" s="24"/>
    </row>
    <row r="16" spans="1:5" ht="12.75">
      <c r="A16" s="24"/>
      <c r="E16" s="75"/>
    </row>
    <row r="18" spans="5:20" ht="12.75">
      <c r="E18" s="30"/>
      <c r="F18" s="30"/>
      <c r="G18" s="30"/>
      <c r="H18" s="30"/>
      <c r="J18" s="30"/>
      <c r="K18" s="30"/>
      <c r="L18" s="30"/>
      <c r="M18" s="30"/>
      <c r="N18" s="30"/>
      <c r="O18" s="30"/>
      <c r="P18" s="30"/>
      <c r="R18" s="30"/>
      <c r="T18" s="30"/>
    </row>
    <row r="20" ht="12.75">
      <c r="A20" s="30"/>
    </row>
  </sheetData>
  <sheetProtection/>
  <mergeCells count="23">
    <mergeCell ref="G11:G12"/>
    <mergeCell ref="E11:F11"/>
    <mergeCell ref="O11:O12"/>
    <mergeCell ref="L11:L12"/>
    <mergeCell ref="P11:P12"/>
    <mergeCell ref="M11:M12"/>
    <mergeCell ref="S1:T1"/>
    <mergeCell ref="A8:T8"/>
    <mergeCell ref="N11:N12"/>
    <mergeCell ref="A10:A12"/>
    <mergeCell ref="B10:G10"/>
    <mergeCell ref="J11:J12"/>
    <mergeCell ref="T11:T12"/>
    <mergeCell ref="H10:O10"/>
    <mergeCell ref="S6:T6"/>
    <mergeCell ref="B11:D11"/>
    <mergeCell ref="S11:S12"/>
    <mergeCell ref="H11:H12"/>
    <mergeCell ref="P10:T10"/>
    <mergeCell ref="I11:I12"/>
    <mergeCell ref="R11:R12"/>
    <mergeCell ref="K11:K12"/>
    <mergeCell ref="Q11:Q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6.8515625" style="0" customWidth="1"/>
    <col min="2" max="2" width="28.57421875" style="0" customWidth="1"/>
    <col min="3" max="3" width="25.8515625" style="0" customWidth="1"/>
    <col min="4" max="4" width="28.7109375" style="0" customWidth="1"/>
    <col min="5" max="5" width="28.8515625" style="0" customWidth="1"/>
  </cols>
  <sheetData>
    <row r="1" spans="1:5" ht="15.75">
      <c r="A1" s="2"/>
      <c r="E1" s="1" t="s">
        <v>339</v>
      </c>
    </row>
    <row r="2" spans="1:5" ht="15.75">
      <c r="A2" s="2"/>
      <c r="E2" s="1"/>
    </row>
    <row r="3" spans="1:5" ht="15.75">
      <c r="A3" s="2"/>
      <c r="E3" s="1"/>
    </row>
    <row r="4" spans="1:5" ht="15.75">
      <c r="A4" s="2"/>
      <c r="E4" s="1" t="s">
        <v>457</v>
      </c>
    </row>
    <row r="5" ht="15.75">
      <c r="A5" s="2"/>
    </row>
    <row r="6" spans="1:5" ht="15.75">
      <c r="A6" s="422" t="s">
        <v>104</v>
      </c>
      <c r="B6" s="422"/>
      <c r="C6" s="422"/>
      <c r="D6" s="422"/>
      <c r="E6" s="422"/>
    </row>
    <row r="7" ht="16.5" thickBot="1">
      <c r="A7" s="2"/>
    </row>
    <row r="8" spans="1:5" ht="12.75">
      <c r="A8" s="364" t="s">
        <v>0</v>
      </c>
      <c r="B8" s="349" t="s">
        <v>17</v>
      </c>
      <c r="C8" s="349" t="s">
        <v>105</v>
      </c>
      <c r="D8" s="349" t="s">
        <v>21</v>
      </c>
      <c r="E8" s="348" t="s">
        <v>22</v>
      </c>
    </row>
    <row r="9" spans="1:5" ht="12.75">
      <c r="A9" s="386"/>
      <c r="B9" s="31" t="s">
        <v>106</v>
      </c>
      <c r="C9" s="31" t="s">
        <v>106</v>
      </c>
      <c r="D9" s="31" t="s">
        <v>106</v>
      </c>
      <c r="E9" s="291" t="s">
        <v>106</v>
      </c>
    </row>
    <row r="10" spans="1:5" ht="13.5" thickBot="1">
      <c r="A10" s="350" t="s">
        <v>395</v>
      </c>
      <c r="B10" s="351">
        <v>2350</v>
      </c>
      <c r="C10" s="351">
        <v>7006</v>
      </c>
      <c r="D10" s="351">
        <v>6009</v>
      </c>
      <c r="E10" s="352">
        <v>854</v>
      </c>
    </row>
    <row r="11" ht="12.75">
      <c r="A11" s="9"/>
    </row>
    <row r="12" ht="12.75">
      <c r="A12" s="5"/>
    </row>
  </sheetData>
  <sheetProtection/>
  <mergeCells count="2">
    <mergeCell ref="A8:A9"/>
    <mergeCell ref="A6:E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11.8515625" style="12" customWidth="1"/>
    <col min="2" max="4" width="4.7109375" style="12" customWidth="1"/>
    <col min="5" max="6" width="8.57421875" style="12" customWidth="1"/>
    <col min="7" max="11" width="7.7109375" style="12" customWidth="1"/>
    <col min="12" max="12" width="7.8515625" style="12" customWidth="1"/>
    <col min="13" max="13" width="7.7109375" style="12" customWidth="1"/>
    <col min="14" max="14" width="7.57421875" style="12" customWidth="1"/>
    <col min="15" max="15" width="7.7109375" style="12" customWidth="1"/>
    <col min="16" max="16" width="6.7109375" style="12" customWidth="1"/>
    <col min="17" max="17" width="6.28125" style="12" customWidth="1"/>
    <col min="18" max="18" width="6.140625" style="12" customWidth="1"/>
    <col min="19" max="19" width="6.7109375" style="12" customWidth="1"/>
    <col min="20" max="16384" width="9.140625" style="12" customWidth="1"/>
  </cols>
  <sheetData>
    <row r="1" spans="1:18" ht="15.75">
      <c r="A1" s="2"/>
      <c r="B1" s="2"/>
      <c r="C1" s="2"/>
      <c r="Q1" s="373" t="s">
        <v>338</v>
      </c>
      <c r="R1" s="373"/>
    </row>
    <row r="2" spans="1:17" ht="15.75">
      <c r="A2" s="2"/>
      <c r="B2" s="2"/>
      <c r="C2" s="2"/>
      <c r="Q2" s="23"/>
    </row>
    <row r="3" spans="1:17" ht="15.75">
      <c r="A3" s="2"/>
      <c r="B3" s="2"/>
      <c r="C3" s="2"/>
      <c r="Q3" s="23"/>
    </row>
    <row r="4" spans="1:18" ht="15.75">
      <c r="A4" s="22"/>
      <c r="B4" s="22"/>
      <c r="C4" s="22"/>
      <c r="Q4" s="373" t="s">
        <v>457</v>
      </c>
      <c r="R4" s="373"/>
    </row>
    <row r="5" spans="1:3" ht="15.75">
      <c r="A5" s="22"/>
      <c r="B5" s="22"/>
      <c r="C5" s="22"/>
    </row>
    <row r="6" spans="1:17" ht="15.75">
      <c r="A6" s="385" t="s">
        <v>456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</row>
    <row r="7" spans="1:3" ht="15.75" thickBot="1">
      <c r="A7" s="58" t="s">
        <v>296</v>
      </c>
      <c r="B7" s="58"/>
      <c r="C7" s="58"/>
    </row>
    <row r="8" spans="1:19" ht="12.75" customHeight="1">
      <c r="A8" s="459" t="s">
        <v>405</v>
      </c>
      <c r="B8" s="382" t="s">
        <v>107</v>
      </c>
      <c r="C8" s="378"/>
      <c r="D8" s="378"/>
      <c r="E8" s="378"/>
      <c r="F8" s="456"/>
      <c r="G8" s="378" t="s">
        <v>108</v>
      </c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9"/>
    </row>
    <row r="9" spans="1:19" ht="98.25" customHeight="1">
      <c r="A9" s="460"/>
      <c r="B9" s="450" t="s">
        <v>109</v>
      </c>
      <c r="C9" s="449"/>
      <c r="D9" s="449"/>
      <c r="E9" s="54" t="s">
        <v>110</v>
      </c>
      <c r="F9" s="227" t="s">
        <v>111</v>
      </c>
      <c r="G9" s="235" t="s">
        <v>409</v>
      </c>
      <c r="H9" s="232" t="s">
        <v>112</v>
      </c>
      <c r="I9" s="54" t="s">
        <v>113</v>
      </c>
      <c r="J9" s="54" t="s">
        <v>114</v>
      </c>
      <c r="K9" s="54" t="s">
        <v>115</v>
      </c>
      <c r="L9" s="54" t="s">
        <v>116</v>
      </c>
      <c r="M9" s="54" t="s">
        <v>117</v>
      </c>
      <c r="N9" s="54" t="s">
        <v>118</v>
      </c>
      <c r="O9" s="54" t="s">
        <v>119</v>
      </c>
      <c r="P9" s="54" t="s">
        <v>120</v>
      </c>
      <c r="Q9" s="234" t="s">
        <v>300</v>
      </c>
      <c r="R9" s="227" t="s">
        <v>121</v>
      </c>
      <c r="S9" s="57" t="s">
        <v>439</v>
      </c>
    </row>
    <row r="10" spans="1:19" ht="98.25" customHeight="1">
      <c r="A10" s="460"/>
      <c r="B10" s="56" t="s">
        <v>406</v>
      </c>
      <c r="C10" s="54" t="s">
        <v>407</v>
      </c>
      <c r="D10" s="54" t="s">
        <v>408</v>
      </c>
      <c r="E10" s="465"/>
      <c r="F10" s="454"/>
      <c r="G10" s="450"/>
      <c r="H10" s="469"/>
      <c r="I10" s="449"/>
      <c r="J10" s="449"/>
      <c r="K10" s="449"/>
      <c r="L10" s="449"/>
      <c r="M10" s="449"/>
      <c r="N10" s="449"/>
      <c r="O10" s="449"/>
      <c r="P10" s="449"/>
      <c r="Q10" s="449"/>
      <c r="R10" s="454"/>
      <c r="S10" s="467"/>
    </row>
    <row r="11" spans="1:19" ht="17.25" customHeight="1" thickBot="1">
      <c r="A11" s="461"/>
      <c r="B11" s="248">
        <v>9</v>
      </c>
      <c r="C11" s="122">
        <v>0</v>
      </c>
      <c r="D11" s="122">
        <v>1</v>
      </c>
      <c r="E11" s="466"/>
      <c r="F11" s="458"/>
      <c r="G11" s="464"/>
      <c r="H11" s="470"/>
      <c r="I11" s="457"/>
      <c r="J11" s="457"/>
      <c r="K11" s="457"/>
      <c r="L11" s="457"/>
      <c r="M11" s="457"/>
      <c r="N11" s="457"/>
      <c r="O11" s="457"/>
      <c r="P11" s="457"/>
      <c r="Q11" s="457"/>
      <c r="R11" s="458"/>
      <c r="S11" s="468"/>
    </row>
    <row r="12" spans="1:19" s="24" customFormat="1" ht="18" customHeight="1" thickBot="1">
      <c r="A12" s="233" t="s">
        <v>336</v>
      </c>
      <c r="B12" s="462">
        <v>35</v>
      </c>
      <c r="C12" s="463"/>
      <c r="D12" s="463"/>
      <c r="E12" s="247">
        <v>0</v>
      </c>
      <c r="F12" s="247">
        <v>8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1</v>
      </c>
      <c r="O12" s="247">
        <v>2</v>
      </c>
      <c r="P12" s="247">
        <v>0</v>
      </c>
      <c r="Q12" s="247">
        <v>0</v>
      </c>
      <c r="R12" s="247">
        <v>0</v>
      </c>
      <c r="S12" s="249">
        <v>1</v>
      </c>
    </row>
    <row r="13" spans="1:3" ht="12.75">
      <c r="A13" s="24"/>
      <c r="B13" s="24"/>
      <c r="C13" s="24"/>
    </row>
  </sheetData>
  <sheetProtection/>
  <mergeCells count="23">
    <mergeCell ref="A6:Q6"/>
    <mergeCell ref="Q4:R4"/>
    <mergeCell ref="Q1:R1"/>
    <mergeCell ref="B9:D9"/>
    <mergeCell ref="B8:F8"/>
    <mergeCell ref="E10:E11"/>
    <mergeCell ref="G8:S8"/>
    <mergeCell ref="S10:S11"/>
    <mergeCell ref="F10:F11"/>
    <mergeCell ref="H10:H11"/>
    <mergeCell ref="I10:I11"/>
    <mergeCell ref="J10:J11"/>
    <mergeCell ref="K10:K11"/>
    <mergeCell ref="L10:L11"/>
    <mergeCell ref="A8:A11"/>
    <mergeCell ref="B12:D12"/>
    <mergeCell ref="G10:G11"/>
    <mergeCell ref="M10:M11"/>
    <mergeCell ref="N10:N11"/>
    <mergeCell ref="O10:O11"/>
    <mergeCell ref="P10:P11"/>
    <mergeCell ref="Q10:Q11"/>
    <mergeCell ref="R10:R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E43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32.8515625" style="0" customWidth="1"/>
    <col min="2" max="2" width="18.00390625" style="0" bestFit="1" customWidth="1"/>
    <col min="3" max="3" width="18.00390625" style="0" customWidth="1"/>
    <col min="4" max="4" width="31.140625" style="0" customWidth="1"/>
    <col min="5" max="5" width="29.8515625" style="0" customWidth="1"/>
  </cols>
  <sheetData>
    <row r="1" spans="1:5" ht="15.75">
      <c r="A1" s="309"/>
      <c r="B1" s="151"/>
      <c r="C1" s="151"/>
      <c r="D1" s="12"/>
      <c r="E1" s="23" t="s">
        <v>337</v>
      </c>
    </row>
    <row r="2" spans="1:5" ht="15.75">
      <c r="A2" s="309"/>
      <c r="B2" s="151"/>
      <c r="C2" s="151"/>
      <c r="D2" s="12"/>
      <c r="E2" s="22"/>
    </row>
    <row r="3" spans="1:5" ht="15.75">
      <c r="A3" s="309"/>
      <c r="B3" s="151"/>
      <c r="C3" s="151"/>
      <c r="D3" s="12"/>
      <c r="E3" s="22"/>
    </row>
    <row r="4" spans="1:5" ht="15.75">
      <c r="A4" s="309"/>
      <c r="B4" s="151"/>
      <c r="C4" s="151"/>
      <c r="D4" s="12"/>
      <c r="E4" s="23" t="s">
        <v>457</v>
      </c>
    </row>
    <row r="5" spans="1:5" ht="15.75">
      <c r="A5" s="309"/>
      <c r="B5" s="151"/>
      <c r="C5" s="151"/>
      <c r="D5" s="12"/>
      <c r="E5" s="12"/>
    </row>
    <row r="6" spans="1:5" ht="15.75">
      <c r="A6" s="474" t="s">
        <v>321</v>
      </c>
      <c r="B6" s="475"/>
      <c r="C6" s="475"/>
      <c r="D6" s="475"/>
      <c r="E6" s="475"/>
    </row>
    <row r="7" spans="1:5" ht="12.75">
      <c r="A7" s="147"/>
      <c r="B7" s="151"/>
      <c r="C7" s="151"/>
      <c r="D7" s="12"/>
      <c r="E7" s="12"/>
    </row>
    <row r="8" spans="1:5" ht="13.5" thickBot="1">
      <c r="A8" s="326" t="s">
        <v>40</v>
      </c>
      <c r="B8" s="326" t="s">
        <v>72</v>
      </c>
      <c r="C8" s="326" t="s">
        <v>122</v>
      </c>
      <c r="D8" s="326" t="s">
        <v>400</v>
      </c>
      <c r="E8" s="326" t="s">
        <v>123</v>
      </c>
    </row>
    <row r="9" spans="1:5" ht="12.75">
      <c r="A9" s="471" t="s">
        <v>258</v>
      </c>
      <c r="B9" s="329" t="s">
        <v>198</v>
      </c>
      <c r="C9" s="329">
        <v>1</v>
      </c>
      <c r="D9" s="330">
        <v>1</v>
      </c>
      <c r="E9" s="331">
        <v>0</v>
      </c>
    </row>
    <row r="10" spans="1:5" ht="12.75">
      <c r="A10" s="476"/>
      <c r="B10" s="179" t="s">
        <v>124</v>
      </c>
      <c r="C10" s="179">
        <v>6</v>
      </c>
      <c r="D10" s="252" t="s">
        <v>554</v>
      </c>
      <c r="E10" s="332">
        <v>4</v>
      </c>
    </row>
    <row r="11" spans="1:5" ht="12.75">
      <c r="A11" s="476"/>
      <c r="B11" s="179" t="s">
        <v>199</v>
      </c>
      <c r="C11" s="179">
        <v>3</v>
      </c>
      <c r="D11" s="252">
        <v>2</v>
      </c>
      <c r="E11" s="332">
        <v>0</v>
      </c>
    </row>
    <row r="12" spans="1:5" ht="12.75">
      <c r="A12" s="476"/>
      <c r="B12" s="179" t="s">
        <v>218</v>
      </c>
      <c r="C12" s="179">
        <v>1</v>
      </c>
      <c r="D12" s="252">
        <v>0</v>
      </c>
      <c r="E12" s="332">
        <v>0</v>
      </c>
    </row>
    <row r="13" spans="1:5" ht="12.75">
      <c r="A13" s="476"/>
      <c r="B13" s="252" t="s">
        <v>206</v>
      </c>
      <c r="C13" s="179">
        <v>0</v>
      </c>
      <c r="D13" s="252">
        <v>1</v>
      </c>
      <c r="E13" s="332">
        <v>0</v>
      </c>
    </row>
    <row r="14" spans="1:5" ht="13.5" thickBot="1">
      <c r="A14" s="473"/>
      <c r="B14" s="333" t="s">
        <v>127</v>
      </c>
      <c r="C14" s="333">
        <v>0</v>
      </c>
      <c r="D14" s="334">
        <v>1</v>
      </c>
      <c r="E14" s="335">
        <v>0</v>
      </c>
    </row>
    <row r="15" spans="1:5" ht="12.75">
      <c r="A15" s="471" t="s">
        <v>259</v>
      </c>
      <c r="B15" s="329" t="s">
        <v>152</v>
      </c>
      <c r="C15" s="329">
        <v>0</v>
      </c>
      <c r="D15" s="330">
        <v>1</v>
      </c>
      <c r="E15" s="331">
        <v>0</v>
      </c>
    </row>
    <row r="16" spans="1:5" ht="12.75">
      <c r="A16" s="476"/>
      <c r="B16" s="179" t="s">
        <v>222</v>
      </c>
      <c r="C16" s="179">
        <v>1</v>
      </c>
      <c r="D16" s="252">
        <v>0</v>
      </c>
      <c r="E16" s="332">
        <v>0</v>
      </c>
    </row>
    <row r="17" spans="1:5" ht="12.75">
      <c r="A17" s="476"/>
      <c r="B17" s="179" t="s">
        <v>312</v>
      </c>
      <c r="C17" s="179">
        <v>2</v>
      </c>
      <c r="D17" s="252" t="s">
        <v>555</v>
      </c>
      <c r="E17" s="332">
        <v>2</v>
      </c>
    </row>
    <row r="18" spans="1:5" ht="12.75">
      <c r="A18" s="476"/>
      <c r="B18" s="179" t="s">
        <v>140</v>
      </c>
      <c r="C18" s="179">
        <v>2</v>
      </c>
      <c r="D18" s="252">
        <v>0</v>
      </c>
      <c r="E18" s="332">
        <v>1</v>
      </c>
    </row>
    <row r="19" spans="1:5" ht="12.75">
      <c r="A19" s="476"/>
      <c r="B19" s="179" t="s">
        <v>330</v>
      </c>
      <c r="C19" s="179">
        <v>1</v>
      </c>
      <c r="D19" s="252">
        <v>0</v>
      </c>
      <c r="E19" s="332">
        <v>1</v>
      </c>
    </row>
    <row r="20" spans="1:5" ht="13.5" thickBot="1">
      <c r="A20" s="473"/>
      <c r="B20" s="333" t="s">
        <v>214</v>
      </c>
      <c r="C20" s="333">
        <v>0</v>
      </c>
      <c r="D20" s="334">
        <v>1</v>
      </c>
      <c r="E20" s="335">
        <v>0</v>
      </c>
    </row>
    <row r="21" spans="1:5" s="9" customFormat="1" ht="12.75">
      <c r="A21" s="477" t="s">
        <v>156</v>
      </c>
      <c r="B21" s="329" t="s">
        <v>155</v>
      </c>
      <c r="C21" s="330">
        <v>4</v>
      </c>
      <c r="D21" s="330">
        <v>1</v>
      </c>
      <c r="E21" s="331">
        <v>0</v>
      </c>
    </row>
    <row r="22" spans="1:5" s="9" customFormat="1" ht="12.75">
      <c r="A22" s="478"/>
      <c r="B22" s="327" t="s">
        <v>160</v>
      </c>
      <c r="C22" s="328">
        <v>1</v>
      </c>
      <c r="D22" s="328">
        <v>0</v>
      </c>
      <c r="E22" s="336">
        <v>0</v>
      </c>
    </row>
    <row r="23" spans="1:5" s="9" customFormat="1" ht="13.5" thickBot="1">
      <c r="A23" s="479"/>
      <c r="B23" s="337" t="s">
        <v>556</v>
      </c>
      <c r="C23" s="338">
        <v>4</v>
      </c>
      <c r="D23" s="338">
        <v>1</v>
      </c>
      <c r="E23" s="339">
        <v>0</v>
      </c>
    </row>
    <row r="24" spans="1:5" ht="13.5" thickBot="1">
      <c r="A24" s="340" t="s">
        <v>260</v>
      </c>
      <c r="B24" s="341" t="s">
        <v>172</v>
      </c>
      <c r="C24" s="341">
        <v>0</v>
      </c>
      <c r="D24" s="342">
        <v>1</v>
      </c>
      <c r="E24" s="343">
        <v>0</v>
      </c>
    </row>
    <row r="25" spans="1:5" ht="12.75">
      <c r="A25" s="471" t="s">
        <v>179</v>
      </c>
      <c r="B25" s="329" t="s">
        <v>179</v>
      </c>
      <c r="C25" s="329">
        <v>0</v>
      </c>
      <c r="D25" s="330">
        <v>3</v>
      </c>
      <c r="E25" s="331">
        <v>0</v>
      </c>
    </row>
    <row r="26" spans="1:5" ht="12.75">
      <c r="A26" s="472"/>
      <c r="B26" s="327" t="s">
        <v>249</v>
      </c>
      <c r="C26" s="327">
        <v>0</v>
      </c>
      <c r="D26" s="328">
        <v>2</v>
      </c>
      <c r="E26" s="336">
        <v>0</v>
      </c>
    </row>
    <row r="27" spans="1:5" ht="12.75">
      <c r="A27" s="472"/>
      <c r="B27" s="327" t="s">
        <v>248</v>
      </c>
      <c r="C27" s="327">
        <v>0</v>
      </c>
      <c r="D27" s="328">
        <v>1</v>
      </c>
      <c r="E27" s="336">
        <v>0</v>
      </c>
    </row>
    <row r="28" spans="1:5" ht="12.75">
      <c r="A28" s="472"/>
      <c r="B28" s="327" t="s">
        <v>250</v>
      </c>
      <c r="C28" s="327">
        <v>0</v>
      </c>
      <c r="D28" s="328">
        <v>2</v>
      </c>
      <c r="E28" s="336">
        <v>0</v>
      </c>
    </row>
    <row r="29" spans="1:5" ht="13.5" thickBot="1">
      <c r="A29" s="473"/>
      <c r="B29" s="333" t="s">
        <v>252</v>
      </c>
      <c r="C29" s="333">
        <v>0</v>
      </c>
      <c r="D29" s="334">
        <v>1</v>
      </c>
      <c r="E29" s="335">
        <v>0</v>
      </c>
    </row>
    <row r="30" spans="1:5" ht="13.5" thickBot="1">
      <c r="A30" s="480" t="s">
        <v>336</v>
      </c>
      <c r="B30" s="481"/>
      <c r="C30" s="344">
        <f>SUM(C9:C29)</f>
        <v>26</v>
      </c>
      <c r="D30" s="345">
        <v>30</v>
      </c>
      <c r="E30" s="346">
        <f>SUM(E9:E29)</f>
        <v>8</v>
      </c>
    </row>
    <row r="33" spans="1:5" ht="12.75">
      <c r="A33" s="177"/>
      <c r="D33" s="32"/>
      <c r="E33" s="32"/>
    </row>
    <row r="34" spans="1:5" ht="12.75">
      <c r="A34" s="5"/>
      <c r="D34" s="6"/>
      <c r="E34" s="6"/>
    </row>
    <row r="35" spans="1:5" ht="12.75">
      <c r="A35" s="178"/>
      <c r="D35" s="6"/>
      <c r="E35" s="6"/>
    </row>
    <row r="36" spans="1:5" ht="12.75">
      <c r="A36" s="178"/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</sheetData>
  <sheetProtection/>
  <mergeCells count="6">
    <mergeCell ref="A25:A29"/>
    <mergeCell ref="A6:E6"/>
    <mergeCell ref="A9:A14"/>
    <mergeCell ref="A15:A20"/>
    <mergeCell ref="A21:A23"/>
    <mergeCell ref="A30:B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1" width="12.7109375" style="0" customWidth="1"/>
  </cols>
  <sheetData>
    <row r="1" spans="1:11" s="21" customFormat="1" ht="15.75">
      <c r="A1" s="29"/>
      <c r="K1" s="1" t="s">
        <v>355</v>
      </c>
    </row>
    <row r="2" s="21" customFormat="1" ht="15.75">
      <c r="A2" s="22"/>
    </row>
    <row r="3" s="21" customFormat="1" ht="15.75">
      <c r="A3" s="22"/>
    </row>
    <row r="4" spans="1:11" s="21" customFormat="1" ht="15.75">
      <c r="A4" s="22"/>
      <c r="K4" s="1" t="s">
        <v>457</v>
      </c>
    </row>
    <row r="5" s="21" customFormat="1" ht="15.75">
      <c r="A5" s="22"/>
    </row>
    <row r="6" s="21" customFormat="1" ht="14.25"/>
    <row r="7" spans="1:11" s="21" customFormat="1" ht="15">
      <c r="A7" s="362" t="s">
        <v>5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</row>
    <row r="8" ht="7.5" customHeight="1"/>
    <row r="9" spans="1:11" ht="12.75" customHeight="1">
      <c r="A9" s="4" t="s">
        <v>334</v>
      </c>
      <c r="B9" s="359" t="s">
        <v>6</v>
      </c>
      <c r="C9" s="360"/>
      <c r="D9" s="360"/>
      <c r="E9" s="360"/>
      <c r="F9" s="361"/>
      <c r="G9" s="359" t="s">
        <v>7</v>
      </c>
      <c r="H9" s="360"/>
      <c r="I9" s="360"/>
      <c r="J9" s="360"/>
      <c r="K9" s="361"/>
    </row>
    <row r="10" spans="1:11" ht="150.75" customHeight="1">
      <c r="A10" s="33" t="s">
        <v>0</v>
      </c>
      <c r="B10" s="33" t="s">
        <v>8</v>
      </c>
      <c r="C10" s="33" t="s">
        <v>9</v>
      </c>
      <c r="D10" s="33" t="s">
        <v>10</v>
      </c>
      <c r="E10" s="33" t="s">
        <v>11</v>
      </c>
      <c r="F10" s="33" t="s">
        <v>12</v>
      </c>
      <c r="G10" s="33" t="s">
        <v>13</v>
      </c>
      <c r="H10" s="33" t="s">
        <v>197</v>
      </c>
      <c r="I10" s="33" t="s">
        <v>14</v>
      </c>
      <c r="J10" s="33" t="s">
        <v>15</v>
      </c>
      <c r="K10" s="33" t="s">
        <v>194</v>
      </c>
    </row>
    <row r="11" spans="1:11" ht="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119" customFormat="1" ht="12.75">
      <c r="A12" s="118" t="s">
        <v>124</v>
      </c>
      <c r="B12" s="4">
        <v>1</v>
      </c>
      <c r="C12" s="4" t="s">
        <v>438</v>
      </c>
      <c r="D12" s="4">
        <v>14</v>
      </c>
      <c r="E12" s="4">
        <v>4</v>
      </c>
      <c r="F12" s="4">
        <v>1</v>
      </c>
      <c r="G12" s="4">
        <v>0</v>
      </c>
      <c r="H12" s="4">
        <v>1</v>
      </c>
      <c r="I12" s="4">
        <v>2</v>
      </c>
      <c r="J12" s="4">
        <v>1</v>
      </c>
      <c r="K12" s="4">
        <v>0</v>
      </c>
    </row>
    <row r="13" spans="1:11" s="119" customFormat="1" ht="12.75" customHeight="1">
      <c r="A13" s="118" t="s">
        <v>147</v>
      </c>
      <c r="B13" s="4">
        <v>0</v>
      </c>
      <c r="C13" s="4">
        <v>4</v>
      </c>
      <c r="D13" s="4">
        <v>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19" customFormat="1" ht="12.75">
      <c r="A14" s="118" t="s">
        <v>155</v>
      </c>
      <c r="B14" s="4">
        <v>0</v>
      </c>
      <c r="C14" s="4" t="s">
        <v>541</v>
      </c>
      <c r="D14" s="4">
        <v>11</v>
      </c>
      <c r="E14" s="4">
        <v>6</v>
      </c>
      <c r="F14" s="4">
        <v>2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</row>
    <row r="15" spans="1:11" s="119" customFormat="1" ht="12.75">
      <c r="A15" s="118" t="s">
        <v>179</v>
      </c>
      <c r="B15" s="4">
        <v>0</v>
      </c>
      <c r="C15" s="4" t="s">
        <v>437</v>
      </c>
      <c r="D15" s="4">
        <v>7</v>
      </c>
      <c r="E15" s="4">
        <v>4</v>
      </c>
      <c r="F15" s="4">
        <v>1</v>
      </c>
      <c r="G15" s="4">
        <v>0</v>
      </c>
      <c r="H15" s="4">
        <v>0</v>
      </c>
      <c r="I15" s="4">
        <v>2</v>
      </c>
      <c r="J15" s="4">
        <v>1</v>
      </c>
      <c r="K15" s="4">
        <v>0</v>
      </c>
    </row>
    <row r="16" spans="1:11" s="119" customFormat="1" ht="12.75">
      <c r="A16" s="118" t="s">
        <v>169</v>
      </c>
      <c r="B16" s="4">
        <v>0</v>
      </c>
      <c r="C16" s="4" t="s">
        <v>542</v>
      </c>
      <c r="D16" s="4">
        <v>8</v>
      </c>
      <c r="E16" s="4">
        <v>4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</row>
    <row r="18" spans="1:10" ht="14.25" customHeight="1">
      <c r="A18" s="363" t="s">
        <v>543</v>
      </c>
      <c r="B18" s="363"/>
      <c r="C18" s="363"/>
      <c r="D18" s="363"/>
      <c r="E18" s="363"/>
      <c r="F18" s="363"/>
      <c r="G18" s="363"/>
      <c r="H18" s="363"/>
      <c r="I18" s="363"/>
      <c r="J18" s="363"/>
    </row>
    <row r="19" spans="1:10" ht="12.75" customHeight="1">
      <c r="A19" s="363" t="s">
        <v>544</v>
      </c>
      <c r="B19" s="363"/>
      <c r="C19" s="363"/>
      <c r="D19" s="363"/>
      <c r="E19" s="363"/>
      <c r="F19" s="363"/>
      <c r="G19" s="363"/>
      <c r="H19" s="363"/>
      <c r="I19" s="363"/>
      <c r="J19" s="363"/>
    </row>
    <row r="20" spans="1:10" ht="12.75" customHeight="1">
      <c r="A20" s="363" t="s">
        <v>545</v>
      </c>
      <c r="B20" s="363"/>
      <c r="C20" s="363"/>
      <c r="D20" s="363"/>
      <c r="E20" s="363"/>
      <c r="F20" s="363"/>
      <c r="G20" s="363"/>
      <c r="H20" s="363"/>
      <c r="I20" s="363"/>
      <c r="J20" s="363"/>
    </row>
    <row r="21" spans="1:10" ht="12.75">
      <c r="A21" s="358" t="s">
        <v>546</v>
      </c>
      <c r="B21" s="358"/>
      <c r="C21" s="358"/>
      <c r="D21" s="358"/>
      <c r="E21" s="358"/>
      <c r="F21" s="358"/>
      <c r="G21" s="358"/>
      <c r="H21" s="358"/>
      <c r="I21" s="358"/>
      <c r="J21" s="358"/>
    </row>
  </sheetData>
  <sheetProtection/>
  <mergeCells count="7">
    <mergeCell ref="A21:J21"/>
    <mergeCell ref="B9:F9"/>
    <mergeCell ref="G9:K9"/>
    <mergeCell ref="A7:K7"/>
    <mergeCell ref="A19:J19"/>
    <mergeCell ref="A18:J18"/>
    <mergeCell ref="A20:J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1"/>
  <sheetViews>
    <sheetView zoomScalePageLayoutView="0" workbookViewId="0" topLeftCell="A87">
      <selection activeCell="A107" sqref="A107:IV107"/>
    </sheetView>
  </sheetViews>
  <sheetFormatPr defaultColWidth="9.140625" defaultRowHeight="12.75"/>
  <cols>
    <col min="1" max="1" width="11.57421875" style="12" customWidth="1"/>
    <col min="2" max="2" width="21.7109375" style="12" customWidth="1"/>
    <col min="3" max="3" width="9.00390625" style="151" customWidth="1"/>
    <col min="4" max="4" width="10.28125" style="147" customWidth="1"/>
    <col min="5" max="5" width="9.28125" style="147" bestFit="1" customWidth="1"/>
    <col min="6" max="6" width="9.57421875" style="147" customWidth="1"/>
    <col min="7" max="7" width="8.28125" style="147" customWidth="1"/>
    <col min="8" max="8" width="8.7109375" style="147" customWidth="1"/>
    <col min="9" max="9" width="9.28125" style="147" bestFit="1" customWidth="1"/>
    <col min="10" max="10" width="7.57421875" style="147" customWidth="1"/>
    <col min="11" max="11" width="7.421875" style="147" customWidth="1"/>
    <col min="12" max="12" width="9.28125" style="147" customWidth="1"/>
    <col min="13" max="13" width="9.28125" style="147" bestFit="1" customWidth="1"/>
    <col min="14" max="14" width="7.421875" style="12" customWidth="1"/>
    <col min="15" max="16384" width="9.140625" style="12" customWidth="1"/>
  </cols>
  <sheetData>
    <row r="1" spans="1:14" ht="15.75">
      <c r="A1" s="2"/>
      <c r="M1" s="373" t="s">
        <v>386</v>
      </c>
      <c r="N1" s="373"/>
    </row>
    <row r="2" spans="1:14" ht="15.75">
      <c r="A2" s="2"/>
      <c r="N2" s="23"/>
    </row>
    <row r="3" spans="1:14" ht="15.75">
      <c r="A3" s="22"/>
      <c r="M3" s="373" t="s">
        <v>457</v>
      </c>
      <c r="N3" s="373"/>
    </row>
    <row r="5" spans="1:14" ht="15.75">
      <c r="A5" s="385" t="s">
        <v>449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ht="16.5" thickBot="1">
      <c r="A6" s="22"/>
    </row>
    <row r="7" spans="1:14" s="24" customFormat="1" ht="12.75" customHeight="1">
      <c r="A7" s="390" t="s">
        <v>0</v>
      </c>
      <c r="B7" s="380" t="s">
        <v>16</v>
      </c>
      <c r="C7" s="388" t="s">
        <v>17</v>
      </c>
      <c r="D7" s="376"/>
      <c r="E7" s="388" t="s">
        <v>18</v>
      </c>
      <c r="F7" s="374"/>
      <c r="G7" s="375" t="s">
        <v>19</v>
      </c>
      <c r="H7" s="376"/>
      <c r="I7" s="388" t="s">
        <v>20</v>
      </c>
      <c r="J7" s="376"/>
      <c r="K7" s="389" t="s">
        <v>21</v>
      </c>
      <c r="L7" s="374"/>
      <c r="M7" s="375" t="s">
        <v>22</v>
      </c>
      <c r="N7" s="376"/>
    </row>
    <row r="8" spans="1:14" s="24" customFormat="1" ht="25.5">
      <c r="A8" s="391"/>
      <c r="B8" s="381"/>
      <c r="C8" s="81" t="s">
        <v>23</v>
      </c>
      <c r="D8" s="82" t="s">
        <v>24</v>
      </c>
      <c r="E8" s="81" t="s">
        <v>25</v>
      </c>
      <c r="F8" s="26" t="s">
        <v>24</v>
      </c>
      <c r="G8" s="26" t="s">
        <v>25</v>
      </c>
      <c r="H8" s="82" t="s">
        <v>24</v>
      </c>
      <c r="I8" s="81" t="s">
        <v>25</v>
      </c>
      <c r="J8" s="82" t="s">
        <v>26</v>
      </c>
      <c r="K8" s="267" t="s">
        <v>572</v>
      </c>
      <c r="L8" s="26" t="s">
        <v>26</v>
      </c>
      <c r="M8" s="26" t="s">
        <v>25</v>
      </c>
      <c r="N8" s="82" t="s">
        <v>24</v>
      </c>
    </row>
    <row r="9" spans="1:14" s="25" customFormat="1" ht="12.75" customHeight="1">
      <c r="A9" s="370" t="s">
        <v>124</v>
      </c>
      <c r="B9" s="255" t="s">
        <v>198</v>
      </c>
      <c r="C9" s="256">
        <v>11</v>
      </c>
      <c r="D9" s="257">
        <v>261</v>
      </c>
      <c r="E9" s="256">
        <v>34</v>
      </c>
      <c r="F9" s="149">
        <v>9373</v>
      </c>
      <c r="G9" s="149">
        <v>18</v>
      </c>
      <c r="H9" s="257">
        <v>1115</v>
      </c>
      <c r="I9" s="383" t="s">
        <v>287</v>
      </c>
      <c r="J9" s="383" t="s">
        <v>287</v>
      </c>
      <c r="K9" s="159">
        <v>42</v>
      </c>
      <c r="L9" s="149">
        <v>723</v>
      </c>
      <c r="M9" s="149">
        <v>51</v>
      </c>
      <c r="N9" s="383" t="s">
        <v>287</v>
      </c>
    </row>
    <row r="10" spans="1:14" s="25" customFormat="1" ht="12.75">
      <c r="A10" s="371"/>
      <c r="B10" s="255" t="s">
        <v>124</v>
      </c>
      <c r="C10" s="256">
        <v>0</v>
      </c>
      <c r="D10" s="257">
        <v>0</v>
      </c>
      <c r="E10" s="256">
        <v>6</v>
      </c>
      <c r="F10" s="149">
        <v>1653</v>
      </c>
      <c r="G10" s="149">
        <v>0</v>
      </c>
      <c r="H10" s="257">
        <v>0</v>
      </c>
      <c r="I10" s="383"/>
      <c r="J10" s="383"/>
      <c r="K10" s="159">
        <v>5</v>
      </c>
      <c r="L10" s="149">
        <v>53</v>
      </c>
      <c r="M10" s="149">
        <v>32</v>
      </c>
      <c r="N10" s="383"/>
    </row>
    <row r="11" spans="1:14" s="25" customFormat="1" ht="12.75">
      <c r="A11" s="371"/>
      <c r="B11" s="255" t="s">
        <v>199</v>
      </c>
      <c r="C11" s="256">
        <v>5</v>
      </c>
      <c r="D11" s="257">
        <v>73</v>
      </c>
      <c r="E11" s="256">
        <v>21</v>
      </c>
      <c r="F11" s="149">
        <v>3168</v>
      </c>
      <c r="G11" s="149">
        <v>24</v>
      </c>
      <c r="H11" s="257">
        <v>323</v>
      </c>
      <c r="I11" s="383"/>
      <c r="J11" s="383"/>
      <c r="K11" s="159">
        <v>48</v>
      </c>
      <c r="L11" s="149">
        <v>497</v>
      </c>
      <c r="M11" s="149">
        <v>47</v>
      </c>
      <c r="N11" s="383"/>
    </row>
    <row r="12" spans="1:14" s="25" customFormat="1" ht="12.75">
      <c r="A12" s="371"/>
      <c r="B12" s="255" t="s">
        <v>200</v>
      </c>
      <c r="C12" s="256">
        <v>0</v>
      </c>
      <c r="D12" s="257">
        <v>0</v>
      </c>
      <c r="E12" s="256">
        <v>17</v>
      </c>
      <c r="F12" s="149">
        <v>3577</v>
      </c>
      <c r="G12" s="149">
        <v>10</v>
      </c>
      <c r="H12" s="257">
        <v>561</v>
      </c>
      <c r="I12" s="383"/>
      <c r="J12" s="383"/>
      <c r="K12" s="159">
        <v>22</v>
      </c>
      <c r="L12" s="149">
        <v>259</v>
      </c>
      <c r="M12" s="149">
        <v>20</v>
      </c>
      <c r="N12" s="383"/>
    </row>
    <row r="13" spans="1:14" s="25" customFormat="1" ht="12.75">
      <c r="A13" s="371"/>
      <c r="B13" s="255" t="s">
        <v>201</v>
      </c>
      <c r="C13" s="256">
        <v>4</v>
      </c>
      <c r="D13" s="257">
        <v>75</v>
      </c>
      <c r="E13" s="256">
        <v>26</v>
      </c>
      <c r="F13" s="149">
        <v>13883</v>
      </c>
      <c r="G13" s="149">
        <v>10</v>
      </c>
      <c r="H13" s="257">
        <v>809</v>
      </c>
      <c r="I13" s="383"/>
      <c r="J13" s="383"/>
      <c r="K13" s="159">
        <v>33</v>
      </c>
      <c r="L13" s="149">
        <v>201</v>
      </c>
      <c r="M13" s="149">
        <v>39</v>
      </c>
      <c r="N13" s="383"/>
    </row>
    <row r="14" spans="1:14" s="25" customFormat="1" ht="12.75">
      <c r="A14" s="371"/>
      <c r="B14" s="255" t="s">
        <v>202</v>
      </c>
      <c r="C14" s="256">
        <v>7</v>
      </c>
      <c r="D14" s="257">
        <v>181</v>
      </c>
      <c r="E14" s="256">
        <v>22</v>
      </c>
      <c r="F14" s="149">
        <v>758</v>
      </c>
      <c r="G14" s="149">
        <v>17</v>
      </c>
      <c r="H14" s="257">
        <v>1089</v>
      </c>
      <c r="I14" s="383"/>
      <c r="J14" s="383"/>
      <c r="K14" s="159">
        <v>30</v>
      </c>
      <c r="L14" s="149">
        <v>238</v>
      </c>
      <c r="M14" s="149">
        <v>13</v>
      </c>
      <c r="N14" s="383"/>
    </row>
    <row r="15" spans="1:14" s="25" customFormat="1" ht="12.75">
      <c r="A15" s="371"/>
      <c r="B15" s="255" t="s">
        <v>203</v>
      </c>
      <c r="C15" s="256">
        <v>0</v>
      </c>
      <c r="D15" s="257">
        <v>0</v>
      </c>
      <c r="E15" s="256">
        <v>4</v>
      </c>
      <c r="F15" s="149">
        <v>1379</v>
      </c>
      <c r="G15" s="149">
        <v>6</v>
      </c>
      <c r="H15" s="257">
        <v>153</v>
      </c>
      <c r="I15" s="383"/>
      <c r="J15" s="383"/>
      <c r="K15" s="159">
        <v>4</v>
      </c>
      <c r="L15" s="149">
        <v>20</v>
      </c>
      <c r="M15" s="149">
        <v>15</v>
      </c>
      <c r="N15" s="383"/>
    </row>
    <row r="16" spans="1:14" s="25" customFormat="1" ht="12.75">
      <c r="A16" s="371"/>
      <c r="B16" s="255" t="s">
        <v>204</v>
      </c>
      <c r="C16" s="256">
        <v>1</v>
      </c>
      <c r="D16" s="257">
        <v>3</v>
      </c>
      <c r="E16" s="256">
        <v>15</v>
      </c>
      <c r="F16" s="149">
        <v>4240</v>
      </c>
      <c r="G16" s="149">
        <v>1</v>
      </c>
      <c r="H16" s="257">
        <v>1</v>
      </c>
      <c r="I16" s="383"/>
      <c r="J16" s="383"/>
      <c r="K16" s="159">
        <v>14</v>
      </c>
      <c r="L16" s="149">
        <v>528</v>
      </c>
      <c r="M16" s="149">
        <v>16</v>
      </c>
      <c r="N16" s="383"/>
    </row>
    <row r="17" spans="1:14" s="25" customFormat="1" ht="12.75">
      <c r="A17" s="371"/>
      <c r="B17" s="255" t="s">
        <v>137</v>
      </c>
      <c r="C17" s="256">
        <v>1</v>
      </c>
      <c r="D17" s="257">
        <v>8</v>
      </c>
      <c r="E17" s="256">
        <v>2</v>
      </c>
      <c r="F17" s="149">
        <v>414</v>
      </c>
      <c r="G17" s="149">
        <v>2</v>
      </c>
      <c r="H17" s="257">
        <v>11</v>
      </c>
      <c r="I17" s="383"/>
      <c r="J17" s="383"/>
      <c r="K17" s="159">
        <v>5</v>
      </c>
      <c r="L17" s="149">
        <v>30</v>
      </c>
      <c r="M17" s="149">
        <v>17</v>
      </c>
      <c r="N17" s="383"/>
    </row>
    <row r="18" spans="1:14" s="25" customFormat="1" ht="12.75">
      <c r="A18" s="371"/>
      <c r="B18" s="255" t="s">
        <v>205</v>
      </c>
      <c r="C18" s="256">
        <v>2</v>
      </c>
      <c r="D18" s="257">
        <v>0</v>
      </c>
      <c r="E18" s="256">
        <v>18</v>
      </c>
      <c r="F18" s="149">
        <v>6202</v>
      </c>
      <c r="G18" s="149">
        <v>7</v>
      </c>
      <c r="H18" s="257">
        <v>45</v>
      </c>
      <c r="I18" s="383"/>
      <c r="J18" s="383"/>
      <c r="K18" s="159">
        <v>11</v>
      </c>
      <c r="L18" s="149">
        <v>83</v>
      </c>
      <c r="M18" s="149">
        <v>9</v>
      </c>
      <c r="N18" s="383"/>
    </row>
    <row r="19" spans="1:14" s="25" customFormat="1" ht="12.75">
      <c r="A19" s="371"/>
      <c r="B19" s="255" t="s">
        <v>206</v>
      </c>
      <c r="C19" s="256">
        <v>5</v>
      </c>
      <c r="D19" s="257">
        <v>15</v>
      </c>
      <c r="E19" s="256">
        <v>18</v>
      </c>
      <c r="F19" s="149">
        <v>3106</v>
      </c>
      <c r="G19" s="149">
        <v>17</v>
      </c>
      <c r="H19" s="257">
        <v>514</v>
      </c>
      <c r="I19" s="383"/>
      <c r="J19" s="383"/>
      <c r="K19" s="159">
        <v>36</v>
      </c>
      <c r="L19" s="149">
        <v>250</v>
      </c>
      <c r="M19" s="149">
        <v>66</v>
      </c>
      <c r="N19" s="383"/>
    </row>
    <row r="20" spans="1:14" s="25" customFormat="1" ht="12.75">
      <c r="A20" s="371"/>
      <c r="B20" s="255" t="s">
        <v>207</v>
      </c>
      <c r="C20" s="256">
        <v>1</v>
      </c>
      <c r="D20" s="257">
        <v>3</v>
      </c>
      <c r="E20" s="256">
        <v>11</v>
      </c>
      <c r="F20" s="149">
        <v>1257</v>
      </c>
      <c r="G20" s="149">
        <v>4</v>
      </c>
      <c r="H20" s="257">
        <v>23</v>
      </c>
      <c r="I20" s="383"/>
      <c r="J20" s="383"/>
      <c r="K20" s="159">
        <v>5</v>
      </c>
      <c r="L20" s="149">
        <v>13</v>
      </c>
      <c r="M20" s="149">
        <v>28</v>
      </c>
      <c r="N20" s="383"/>
    </row>
    <row r="21" spans="1:14" s="25" customFormat="1" ht="12.75">
      <c r="A21" s="371"/>
      <c r="B21" s="255" t="s">
        <v>208</v>
      </c>
      <c r="C21" s="256">
        <v>2</v>
      </c>
      <c r="D21" s="257">
        <v>3</v>
      </c>
      <c r="E21" s="256">
        <v>15</v>
      </c>
      <c r="F21" s="149">
        <v>2989</v>
      </c>
      <c r="G21" s="149">
        <v>2</v>
      </c>
      <c r="H21" s="257">
        <v>62</v>
      </c>
      <c r="I21" s="383"/>
      <c r="J21" s="383"/>
      <c r="K21" s="159">
        <v>12</v>
      </c>
      <c r="L21" s="149">
        <v>161</v>
      </c>
      <c r="M21" s="149">
        <v>10</v>
      </c>
      <c r="N21" s="383"/>
    </row>
    <row r="22" spans="1:14" s="25" customFormat="1" ht="12.75">
      <c r="A22" s="371"/>
      <c r="B22" s="255" t="s">
        <v>209</v>
      </c>
      <c r="C22" s="256">
        <v>2</v>
      </c>
      <c r="D22" s="257">
        <v>14</v>
      </c>
      <c r="E22" s="256">
        <v>16</v>
      </c>
      <c r="F22" s="149">
        <v>1729</v>
      </c>
      <c r="G22" s="149">
        <v>9</v>
      </c>
      <c r="H22" s="257">
        <v>284</v>
      </c>
      <c r="I22" s="383"/>
      <c r="J22" s="383"/>
      <c r="K22" s="159">
        <v>21</v>
      </c>
      <c r="L22" s="149">
        <v>156</v>
      </c>
      <c r="M22" s="149">
        <v>33</v>
      </c>
      <c r="N22" s="383"/>
    </row>
    <row r="23" spans="1:14" s="25" customFormat="1" ht="12.75">
      <c r="A23" s="371"/>
      <c r="B23" s="255" t="s">
        <v>210</v>
      </c>
      <c r="C23" s="256">
        <v>2</v>
      </c>
      <c r="D23" s="257">
        <v>2</v>
      </c>
      <c r="E23" s="256">
        <v>7</v>
      </c>
      <c r="F23" s="149">
        <v>1247</v>
      </c>
      <c r="G23" s="149">
        <v>15</v>
      </c>
      <c r="H23" s="257">
        <v>633</v>
      </c>
      <c r="I23" s="383"/>
      <c r="J23" s="383"/>
      <c r="K23" s="159">
        <v>34</v>
      </c>
      <c r="L23" s="149">
        <v>179</v>
      </c>
      <c r="M23" s="149">
        <v>23</v>
      </c>
      <c r="N23" s="383"/>
    </row>
    <row r="24" spans="1:14" s="25" customFormat="1" ht="12.75">
      <c r="A24" s="371"/>
      <c r="B24" s="255" t="s">
        <v>140</v>
      </c>
      <c r="C24" s="256">
        <v>2</v>
      </c>
      <c r="D24" s="257">
        <v>7</v>
      </c>
      <c r="E24" s="256">
        <v>14</v>
      </c>
      <c r="F24" s="149">
        <v>1703</v>
      </c>
      <c r="G24" s="149">
        <v>10</v>
      </c>
      <c r="H24" s="257">
        <v>166</v>
      </c>
      <c r="I24" s="383"/>
      <c r="J24" s="383"/>
      <c r="K24" s="159">
        <v>24</v>
      </c>
      <c r="L24" s="149">
        <v>2305</v>
      </c>
      <c r="M24" s="149">
        <v>49</v>
      </c>
      <c r="N24" s="383"/>
    </row>
    <row r="25" spans="1:14" s="25" customFormat="1" ht="12.75">
      <c r="A25" s="371"/>
      <c r="B25" s="255" t="s">
        <v>127</v>
      </c>
      <c r="C25" s="256">
        <v>4</v>
      </c>
      <c r="D25" s="257">
        <v>8</v>
      </c>
      <c r="E25" s="256">
        <v>25</v>
      </c>
      <c r="F25" s="149">
        <v>6646</v>
      </c>
      <c r="G25" s="149">
        <v>7</v>
      </c>
      <c r="H25" s="257">
        <v>79</v>
      </c>
      <c r="I25" s="383"/>
      <c r="J25" s="383"/>
      <c r="K25" s="159">
        <v>27</v>
      </c>
      <c r="L25" s="149">
        <v>1111</v>
      </c>
      <c r="M25" s="149">
        <v>48</v>
      </c>
      <c r="N25" s="383"/>
    </row>
    <row r="26" spans="1:14" s="25" customFormat="1" ht="12.75">
      <c r="A26" s="371"/>
      <c r="B26" s="255" t="s">
        <v>211</v>
      </c>
      <c r="C26" s="256">
        <v>2</v>
      </c>
      <c r="D26" s="257">
        <v>6</v>
      </c>
      <c r="E26" s="256">
        <v>7</v>
      </c>
      <c r="F26" s="149">
        <v>806</v>
      </c>
      <c r="G26" s="149">
        <v>7</v>
      </c>
      <c r="H26" s="257">
        <v>184</v>
      </c>
      <c r="I26" s="383"/>
      <c r="J26" s="383"/>
      <c r="K26" s="159">
        <v>5</v>
      </c>
      <c r="L26" s="149">
        <v>102</v>
      </c>
      <c r="M26" s="149">
        <v>18</v>
      </c>
      <c r="N26" s="383"/>
    </row>
    <row r="27" spans="1:14" s="25" customFormat="1" ht="12.75">
      <c r="A27" s="371"/>
      <c r="B27" s="255" t="s">
        <v>212</v>
      </c>
      <c r="C27" s="256">
        <v>9</v>
      </c>
      <c r="D27" s="257">
        <v>832</v>
      </c>
      <c r="E27" s="256">
        <v>91</v>
      </c>
      <c r="F27" s="149">
        <v>50150</v>
      </c>
      <c r="G27" s="149">
        <v>24</v>
      </c>
      <c r="H27" s="257">
        <v>3605</v>
      </c>
      <c r="I27" s="383"/>
      <c r="J27" s="383"/>
      <c r="K27" s="159">
        <v>54</v>
      </c>
      <c r="L27" s="149">
        <v>591</v>
      </c>
      <c r="M27" s="149">
        <v>47</v>
      </c>
      <c r="N27" s="383"/>
    </row>
    <row r="28" spans="1:14" s="25" customFormat="1" ht="12.75">
      <c r="A28" s="371"/>
      <c r="B28" s="255" t="s">
        <v>213</v>
      </c>
      <c r="C28" s="256">
        <v>40</v>
      </c>
      <c r="D28" s="257">
        <v>1081</v>
      </c>
      <c r="E28" s="256">
        <v>54</v>
      </c>
      <c r="F28" s="149">
        <v>6837</v>
      </c>
      <c r="G28" s="149">
        <v>47</v>
      </c>
      <c r="H28" s="257">
        <v>7046</v>
      </c>
      <c r="I28" s="383"/>
      <c r="J28" s="383"/>
      <c r="K28" s="159">
        <v>49</v>
      </c>
      <c r="L28" s="149">
        <v>541</v>
      </c>
      <c r="M28" s="149">
        <v>43</v>
      </c>
      <c r="N28" s="383"/>
    </row>
    <row r="29" spans="1:14" s="25" customFormat="1" ht="12.75">
      <c r="A29" s="371"/>
      <c r="B29" s="255" t="s">
        <v>214</v>
      </c>
      <c r="C29" s="256">
        <v>2</v>
      </c>
      <c r="D29" s="257">
        <v>167</v>
      </c>
      <c r="E29" s="256">
        <v>8</v>
      </c>
      <c r="F29" s="149">
        <v>1680</v>
      </c>
      <c r="G29" s="149">
        <v>2</v>
      </c>
      <c r="H29" s="257">
        <v>172</v>
      </c>
      <c r="I29" s="383"/>
      <c r="J29" s="383"/>
      <c r="K29" s="159">
        <v>7</v>
      </c>
      <c r="L29" s="149">
        <v>290</v>
      </c>
      <c r="M29" s="149">
        <v>19</v>
      </c>
      <c r="N29" s="383"/>
    </row>
    <row r="30" spans="1:14" s="25" customFormat="1" ht="12.75">
      <c r="A30" s="371"/>
      <c r="B30" s="255" t="s">
        <v>215</v>
      </c>
      <c r="C30" s="256">
        <v>14</v>
      </c>
      <c r="D30" s="257">
        <v>801</v>
      </c>
      <c r="E30" s="256">
        <v>36</v>
      </c>
      <c r="F30" s="149">
        <v>11160</v>
      </c>
      <c r="G30" s="149">
        <v>29</v>
      </c>
      <c r="H30" s="257">
        <v>670</v>
      </c>
      <c r="I30" s="383"/>
      <c r="J30" s="383"/>
      <c r="K30" s="159">
        <v>60</v>
      </c>
      <c r="L30" s="149">
        <v>1422</v>
      </c>
      <c r="M30" s="149">
        <v>91</v>
      </c>
      <c r="N30" s="383"/>
    </row>
    <row r="31" spans="1:14" s="25" customFormat="1" ht="12.75">
      <c r="A31" s="371"/>
      <c r="B31" s="255" t="s">
        <v>216</v>
      </c>
      <c r="C31" s="256">
        <v>8</v>
      </c>
      <c r="D31" s="257">
        <v>215</v>
      </c>
      <c r="E31" s="256">
        <v>42</v>
      </c>
      <c r="F31" s="149">
        <v>13785</v>
      </c>
      <c r="G31" s="149">
        <v>12</v>
      </c>
      <c r="H31" s="257">
        <v>882</v>
      </c>
      <c r="I31" s="383"/>
      <c r="J31" s="383"/>
      <c r="K31" s="159">
        <v>41</v>
      </c>
      <c r="L31" s="149">
        <v>681</v>
      </c>
      <c r="M31" s="149">
        <v>29</v>
      </c>
      <c r="N31" s="383"/>
    </row>
    <row r="32" spans="1:14" s="25" customFormat="1" ht="12.75">
      <c r="A32" s="371"/>
      <c r="B32" s="255" t="s">
        <v>217</v>
      </c>
      <c r="C32" s="256">
        <v>1</v>
      </c>
      <c r="D32" s="257">
        <v>6</v>
      </c>
      <c r="E32" s="256">
        <v>9</v>
      </c>
      <c r="F32" s="149">
        <v>951</v>
      </c>
      <c r="G32" s="149">
        <v>6</v>
      </c>
      <c r="H32" s="257">
        <v>835</v>
      </c>
      <c r="I32" s="383"/>
      <c r="J32" s="383"/>
      <c r="K32" s="159">
        <v>15</v>
      </c>
      <c r="L32" s="149">
        <v>157</v>
      </c>
      <c r="M32" s="149">
        <v>21</v>
      </c>
      <c r="N32" s="383"/>
    </row>
    <row r="33" spans="1:14" s="25" customFormat="1" ht="12.75">
      <c r="A33" s="371"/>
      <c r="B33" s="255" t="s">
        <v>218</v>
      </c>
      <c r="C33" s="256">
        <v>5</v>
      </c>
      <c r="D33" s="257">
        <v>232</v>
      </c>
      <c r="E33" s="256">
        <v>25</v>
      </c>
      <c r="F33" s="149">
        <v>12562</v>
      </c>
      <c r="G33" s="149">
        <v>11</v>
      </c>
      <c r="H33" s="257">
        <v>431</v>
      </c>
      <c r="I33" s="383"/>
      <c r="J33" s="383"/>
      <c r="K33" s="159">
        <v>28</v>
      </c>
      <c r="L33" s="149">
        <v>591</v>
      </c>
      <c r="M33" s="149">
        <v>24</v>
      </c>
      <c r="N33" s="383"/>
    </row>
    <row r="34" spans="1:14" s="25" customFormat="1" ht="13.5" thickBot="1">
      <c r="A34" s="372"/>
      <c r="B34" s="258" t="s">
        <v>219</v>
      </c>
      <c r="C34" s="259">
        <v>2</v>
      </c>
      <c r="D34" s="260">
        <v>101</v>
      </c>
      <c r="E34" s="259">
        <v>13</v>
      </c>
      <c r="F34" s="261">
        <v>4841</v>
      </c>
      <c r="G34" s="261">
        <v>4</v>
      </c>
      <c r="H34" s="260">
        <v>57</v>
      </c>
      <c r="I34" s="384"/>
      <c r="J34" s="384"/>
      <c r="K34" s="159">
        <v>10</v>
      </c>
      <c r="L34" s="149">
        <v>96</v>
      </c>
      <c r="M34" s="149">
        <v>17</v>
      </c>
      <c r="N34" s="384"/>
    </row>
    <row r="35" spans="1:14" s="25" customFormat="1" ht="13.5" thickBot="1">
      <c r="A35" s="410" t="s">
        <v>279</v>
      </c>
      <c r="B35" s="411"/>
      <c r="C35" s="262">
        <f aca="true" t="shared" si="0" ref="C35:H35">SUM(C9:C34)</f>
        <v>132</v>
      </c>
      <c r="D35" s="263">
        <f t="shared" si="0"/>
        <v>4094</v>
      </c>
      <c r="E35" s="262">
        <f t="shared" si="0"/>
        <v>556</v>
      </c>
      <c r="F35" s="264">
        <f t="shared" si="0"/>
        <v>166096</v>
      </c>
      <c r="G35" s="264">
        <f t="shared" si="0"/>
        <v>301</v>
      </c>
      <c r="H35" s="265">
        <f t="shared" si="0"/>
        <v>19750</v>
      </c>
      <c r="I35" s="144"/>
      <c r="J35" s="146"/>
      <c r="K35" s="266">
        <f>SUM(K9:K34)</f>
        <v>642</v>
      </c>
      <c r="L35" s="265">
        <f>SUM(L9:L34)</f>
        <v>11278</v>
      </c>
      <c r="M35" s="265">
        <f>SUM(M9:M34)</f>
        <v>825</v>
      </c>
      <c r="N35" s="146"/>
    </row>
    <row r="36" spans="1:14" s="25" customFormat="1" ht="15.75">
      <c r="A36" s="39"/>
      <c r="B36" s="36"/>
      <c r="C36" s="150"/>
      <c r="D36" s="145"/>
      <c r="E36" s="144"/>
      <c r="F36" s="145"/>
      <c r="G36" s="144"/>
      <c r="H36" s="145"/>
      <c r="I36" s="144"/>
      <c r="J36" s="146"/>
      <c r="K36" s="144"/>
      <c r="L36" s="145"/>
      <c r="M36" s="373" t="s">
        <v>387</v>
      </c>
      <c r="N36" s="373"/>
    </row>
    <row r="37" spans="1:14" s="25" customFormat="1" ht="12.75">
      <c r="A37" s="39"/>
      <c r="B37" s="36"/>
      <c r="C37" s="90"/>
      <c r="D37" s="37"/>
      <c r="E37" s="37"/>
      <c r="F37" s="37"/>
      <c r="G37" s="37"/>
      <c r="H37" s="37"/>
      <c r="I37" s="38"/>
      <c r="J37" s="38"/>
      <c r="K37" s="37"/>
      <c r="L37" s="37"/>
      <c r="M37" s="37"/>
      <c r="N37" s="41"/>
    </row>
    <row r="38" spans="1:14" s="25" customFormat="1" ht="13.5" thickBot="1">
      <c r="A38" s="39"/>
      <c r="B38" s="36"/>
      <c r="C38" s="90"/>
      <c r="D38" s="37"/>
      <c r="E38" s="37"/>
      <c r="F38" s="37"/>
      <c r="G38" s="37"/>
      <c r="H38" s="37"/>
      <c r="I38" s="38"/>
      <c r="J38" s="38"/>
      <c r="K38" s="37"/>
      <c r="L38" s="37"/>
      <c r="M38" s="37"/>
      <c r="N38" s="41"/>
    </row>
    <row r="39" spans="1:14" s="24" customFormat="1" ht="12.75" customHeight="1">
      <c r="A39" s="364" t="s">
        <v>0</v>
      </c>
      <c r="B39" s="375" t="s">
        <v>16</v>
      </c>
      <c r="C39" s="382" t="s">
        <v>17</v>
      </c>
      <c r="D39" s="379"/>
      <c r="E39" s="382" t="s">
        <v>18</v>
      </c>
      <c r="F39" s="378"/>
      <c r="G39" s="378" t="s">
        <v>19</v>
      </c>
      <c r="H39" s="379"/>
      <c r="I39" s="377" t="s">
        <v>20</v>
      </c>
      <c r="J39" s="378"/>
      <c r="K39" s="378" t="s">
        <v>21</v>
      </c>
      <c r="L39" s="378"/>
      <c r="M39" s="378" t="s">
        <v>22</v>
      </c>
      <c r="N39" s="379"/>
    </row>
    <row r="40" spans="1:14" s="24" customFormat="1" ht="25.5">
      <c r="A40" s="386"/>
      <c r="B40" s="387"/>
      <c r="C40" s="81" t="s">
        <v>23</v>
      </c>
      <c r="D40" s="82" t="s">
        <v>24</v>
      </c>
      <c r="E40" s="81" t="s">
        <v>25</v>
      </c>
      <c r="F40" s="26" t="s">
        <v>24</v>
      </c>
      <c r="G40" s="26" t="s">
        <v>25</v>
      </c>
      <c r="H40" s="82" t="s">
        <v>24</v>
      </c>
      <c r="I40" s="129" t="s">
        <v>25</v>
      </c>
      <c r="J40" s="26" t="s">
        <v>26</v>
      </c>
      <c r="K40" s="267" t="s">
        <v>572</v>
      </c>
      <c r="L40" s="26" t="s">
        <v>26</v>
      </c>
      <c r="M40" s="26" t="s">
        <v>25</v>
      </c>
      <c r="N40" s="82" t="s">
        <v>24</v>
      </c>
    </row>
    <row r="41" spans="1:14" s="25" customFormat="1" ht="12.75" customHeight="1">
      <c r="A41" s="366" t="s">
        <v>147</v>
      </c>
      <c r="B41" s="255" t="s">
        <v>220</v>
      </c>
      <c r="C41" s="268">
        <v>26</v>
      </c>
      <c r="D41" s="257">
        <v>1029</v>
      </c>
      <c r="E41" s="268">
        <v>35</v>
      </c>
      <c r="F41" s="149">
        <v>1812</v>
      </c>
      <c r="G41" s="159">
        <v>40</v>
      </c>
      <c r="H41" s="257">
        <v>2944</v>
      </c>
      <c r="I41" s="392" t="s">
        <v>287</v>
      </c>
      <c r="J41" s="392" t="s">
        <v>287</v>
      </c>
      <c r="K41" s="159">
        <v>60</v>
      </c>
      <c r="L41" s="149">
        <v>419</v>
      </c>
      <c r="M41" s="159">
        <v>13</v>
      </c>
      <c r="N41" s="383" t="s">
        <v>287</v>
      </c>
    </row>
    <row r="42" spans="1:14" s="25" customFormat="1" ht="12.75">
      <c r="A42" s="366"/>
      <c r="B42" s="255" t="s">
        <v>152</v>
      </c>
      <c r="C42" s="268">
        <v>13</v>
      </c>
      <c r="D42" s="257">
        <v>760</v>
      </c>
      <c r="E42" s="268">
        <v>34</v>
      </c>
      <c r="F42" s="149">
        <v>6651</v>
      </c>
      <c r="G42" s="159">
        <v>30</v>
      </c>
      <c r="H42" s="257">
        <v>4988</v>
      </c>
      <c r="I42" s="392"/>
      <c r="J42" s="392"/>
      <c r="K42" s="159">
        <v>49</v>
      </c>
      <c r="L42" s="149">
        <v>1075</v>
      </c>
      <c r="M42" s="159">
        <v>60</v>
      </c>
      <c r="N42" s="383"/>
    </row>
    <row r="43" spans="1:14" s="25" customFormat="1" ht="12.75">
      <c r="A43" s="366"/>
      <c r="B43" s="255" t="s">
        <v>221</v>
      </c>
      <c r="C43" s="268">
        <v>3</v>
      </c>
      <c r="D43" s="257">
        <v>67</v>
      </c>
      <c r="E43" s="268">
        <v>18</v>
      </c>
      <c r="F43" s="149">
        <v>4130</v>
      </c>
      <c r="G43" s="159">
        <v>7</v>
      </c>
      <c r="H43" s="257">
        <v>719</v>
      </c>
      <c r="I43" s="392"/>
      <c r="J43" s="392"/>
      <c r="K43" s="159">
        <v>12</v>
      </c>
      <c r="L43" s="149">
        <v>853</v>
      </c>
      <c r="M43" s="159">
        <v>14</v>
      </c>
      <c r="N43" s="383"/>
    </row>
    <row r="44" spans="1:14" s="25" customFormat="1" ht="12.75">
      <c r="A44" s="366"/>
      <c r="B44" s="255" t="s">
        <v>222</v>
      </c>
      <c r="C44" s="268">
        <v>2</v>
      </c>
      <c r="D44" s="257">
        <v>219</v>
      </c>
      <c r="E44" s="268">
        <v>15</v>
      </c>
      <c r="F44" s="149">
        <v>3373</v>
      </c>
      <c r="G44" s="159">
        <v>10</v>
      </c>
      <c r="H44" s="257">
        <v>1364</v>
      </c>
      <c r="I44" s="392"/>
      <c r="J44" s="392"/>
      <c r="K44" s="159">
        <v>26</v>
      </c>
      <c r="L44" s="149">
        <v>211</v>
      </c>
      <c r="M44" s="159">
        <v>29</v>
      </c>
      <c r="N44" s="383"/>
    </row>
    <row r="45" spans="1:14" s="25" customFormat="1" ht="12.75">
      <c r="A45" s="366"/>
      <c r="B45" s="255" t="s">
        <v>147</v>
      </c>
      <c r="C45" s="268">
        <v>2</v>
      </c>
      <c r="D45" s="257">
        <v>40</v>
      </c>
      <c r="E45" s="268">
        <v>18</v>
      </c>
      <c r="F45" s="149">
        <v>3075</v>
      </c>
      <c r="G45" s="159">
        <v>10</v>
      </c>
      <c r="H45" s="257">
        <v>752</v>
      </c>
      <c r="I45" s="392"/>
      <c r="J45" s="392"/>
      <c r="K45" s="159">
        <v>12</v>
      </c>
      <c r="L45" s="149">
        <v>219204</v>
      </c>
      <c r="M45" s="159">
        <v>84</v>
      </c>
      <c r="N45" s="383"/>
    </row>
    <row r="46" spans="1:14" s="25" customFormat="1" ht="12.75">
      <c r="A46" s="366"/>
      <c r="B46" s="255" t="s">
        <v>223</v>
      </c>
      <c r="C46" s="268">
        <v>9</v>
      </c>
      <c r="D46" s="257">
        <v>519</v>
      </c>
      <c r="E46" s="268">
        <v>28</v>
      </c>
      <c r="F46" s="149">
        <v>6278</v>
      </c>
      <c r="G46" s="159">
        <v>19</v>
      </c>
      <c r="H46" s="257">
        <v>1645</v>
      </c>
      <c r="I46" s="392"/>
      <c r="J46" s="392"/>
      <c r="K46" s="159">
        <v>23</v>
      </c>
      <c r="L46" s="149">
        <v>1135</v>
      </c>
      <c r="M46" s="159">
        <v>21</v>
      </c>
      <c r="N46" s="383"/>
    </row>
    <row r="47" spans="1:14" s="25" customFormat="1" ht="12.75">
      <c r="A47" s="366"/>
      <c r="B47" s="255" t="s">
        <v>224</v>
      </c>
      <c r="C47" s="268">
        <v>22</v>
      </c>
      <c r="D47" s="257">
        <v>695</v>
      </c>
      <c r="E47" s="268">
        <v>46</v>
      </c>
      <c r="F47" s="149">
        <v>8952</v>
      </c>
      <c r="G47" s="159">
        <v>40</v>
      </c>
      <c r="H47" s="257">
        <v>3859</v>
      </c>
      <c r="I47" s="392"/>
      <c r="J47" s="392"/>
      <c r="K47" s="159">
        <v>42</v>
      </c>
      <c r="L47" s="149">
        <v>90</v>
      </c>
      <c r="M47" s="159">
        <v>51</v>
      </c>
      <c r="N47" s="383"/>
    </row>
    <row r="48" spans="1:14" s="25" customFormat="1" ht="12.75">
      <c r="A48" s="366"/>
      <c r="B48" s="255" t="s">
        <v>225</v>
      </c>
      <c r="C48" s="268">
        <v>2</v>
      </c>
      <c r="D48" s="257">
        <v>16</v>
      </c>
      <c r="E48" s="268">
        <v>7</v>
      </c>
      <c r="F48" s="149">
        <v>1248</v>
      </c>
      <c r="G48" s="159">
        <v>2</v>
      </c>
      <c r="H48" s="257">
        <v>259</v>
      </c>
      <c r="I48" s="392"/>
      <c r="J48" s="392"/>
      <c r="K48" s="159">
        <v>8</v>
      </c>
      <c r="L48" s="149">
        <v>177</v>
      </c>
      <c r="M48" s="159">
        <v>17</v>
      </c>
      <c r="N48" s="383"/>
    </row>
    <row r="49" spans="1:14" s="25" customFormat="1" ht="13.5" thickBot="1">
      <c r="A49" s="368"/>
      <c r="B49" s="258" t="s">
        <v>226</v>
      </c>
      <c r="C49" s="269">
        <v>3</v>
      </c>
      <c r="D49" s="260">
        <v>9</v>
      </c>
      <c r="E49" s="269">
        <v>17</v>
      </c>
      <c r="F49" s="261">
        <v>2300</v>
      </c>
      <c r="G49" s="270">
        <v>13</v>
      </c>
      <c r="H49" s="260">
        <v>829</v>
      </c>
      <c r="I49" s="393"/>
      <c r="J49" s="393"/>
      <c r="K49" s="159">
        <v>27</v>
      </c>
      <c r="L49" s="149">
        <v>236</v>
      </c>
      <c r="M49" s="271">
        <v>32</v>
      </c>
      <c r="N49" s="384"/>
    </row>
    <row r="50" spans="1:14" s="25" customFormat="1" ht="13.5" thickBot="1">
      <c r="A50" s="412" t="s">
        <v>279</v>
      </c>
      <c r="B50" s="413"/>
      <c r="C50" s="272">
        <f aca="true" t="shared" si="1" ref="C50:H50">SUM(C41:C49)</f>
        <v>82</v>
      </c>
      <c r="D50" s="265">
        <f t="shared" si="1"/>
        <v>3354</v>
      </c>
      <c r="E50" s="273">
        <f t="shared" si="1"/>
        <v>218</v>
      </c>
      <c r="F50" s="264">
        <f t="shared" si="1"/>
        <v>37819</v>
      </c>
      <c r="G50" s="274">
        <f t="shared" si="1"/>
        <v>171</v>
      </c>
      <c r="H50" s="275">
        <f t="shared" si="1"/>
        <v>17359</v>
      </c>
      <c r="I50" s="276"/>
      <c r="J50" s="155"/>
      <c r="K50" s="266">
        <f>SUM(K41:K49)</f>
        <v>259</v>
      </c>
      <c r="L50" s="265">
        <f>SUM(L41:L49)</f>
        <v>223400</v>
      </c>
      <c r="M50" s="265">
        <f>SUM(M41:M49)</f>
        <v>321</v>
      </c>
      <c r="N50" s="155"/>
    </row>
    <row r="51" spans="1:14" s="25" customFormat="1" ht="12.75">
      <c r="A51" s="39"/>
      <c r="B51" s="158"/>
      <c r="C51" s="154"/>
      <c r="D51" s="150"/>
      <c r="E51" s="154"/>
      <c r="F51" s="150"/>
      <c r="G51" s="154"/>
      <c r="H51" s="150"/>
      <c r="I51" s="154"/>
      <c r="J51" s="155"/>
      <c r="K51" s="154"/>
      <c r="L51" s="150"/>
      <c r="M51" s="154"/>
      <c r="N51" s="155"/>
    </row>
    <row r="52" spans="1:14" s="25" customFormat="1" ht="12.75">
      <c r="A52" s="39"/>
      <c r="B52" s="158"/>
      <c r="C52" s="154"/>
      <c r="D52" s="150"/>
      <c r="E52" s="154"/>
      <c r="F52" s="150"/>
      <c r="G52" s="154"/>
      <c r="H52" s="150"/>
      <c r="I52" s="154"/>
      <c r="J52" s="155"/>
      <c r="K52" s="154"/>
      <c r="L52" s="150"/>
      <c r="M52" s="154"/>
      <c r="N52" s="155"/>
    </row>
    <row r="53" spans="1:14" s="25" customFormat="1" ht="12.75">
      <c r="A53" s="39"/>
      <c r="B53" s="158"/>
      <c r="C53" s="154"/>
      <c r="D53" s="150"/>
      <c r="E53" s="154"/>
      <c r="F53" s="150"/>
      <c r="G53" s="154"/>
      <c r="H53" s="150"/>
      <c r="I53" s="154"/>
      <c r="J53" s="155"/>
      <c r="K53" s="154"/>
      <c r="L53" s="150"/>
      <c r="M53" s="154"/>
      <c r="N53" s="155"/>
    </row>
    <row r="54" spans="1:14" s="25" customFormat="1" ht="13.5" thickBot="1">
      <c r="A54" s="39"/>
      <c r="B54" s="158"/>
      <c r="C54" s="154"/>
      <c r="D54" s="150"/>
      <c r="E54" s="154"/>
      <c r="F54" s="150"/>
      <c r="G54" s="154"/>
      <c r="H54" s="150"/>
      <c r="I54" s="154"/>
      <c r="J54" s="155"/>
      <c r="K54" s="154"/>
      <c r="L54" s="150"/>
      <c r="M54" s="154"/>
      <c r="N54" s="155"/>
    </row>
    <row r="55" spans="1:14" s="25" customFormat="1" ht="12.75" customHeight="1">
      <c r="A55" s="364" t="s">
        <v>0</v>
      </c>
      <c r="B55" s="375" t="s">
        <v>16</v>
      </c>
      <c r="C55" s="388" t="s">
        <v>17</v>
      </c>
      <c r="D55" s="376"/>
      <c r="E55" s="364" t="s">
        <v>18</v>
      </c>
      <c r="F55" s="367"/>
      <c r="G55" s="367" t="s">
        <v>19</v>
      </c>
      <c r="H55" s="365"/>
      <c r="I55" s="374" t="s">
        <v>20</v>
      </c>
      <c r="J55" s="367"/>
      <c r="K55" s="367" t="s">
        <v>21</v>
      </c>
      <c r="L55" s="367"/>
      <c r="M55" s="367" t="s">
        <v>22</v>
      </c>
      <c r="N55" s="365"/>
    </row>
    <row r="56" spans="1:14" s="25" customFormat="1" ht="12.75" customHeight="1">
      <c r="A56" s="386"/>
      <c r="B56" s="387"/>
      <c r="C56" s="81" t="s">
        <v>23</v>
      </c>
      <c r="D56" s="82" t="s">
        <v>24</v>
      </c>
      <c r="E56" s="81" t="s">
        <v>23</v>
      </c>
      <c r="F56" s="26" t="s">
        <v>24</v>
      </c>
      <c r="G56" s="26" t="s">
        <v>23</v>
      </c>
      <c r="H56" s="82" t="s">
        <v>24</v>
      </c>
      <c r="I56" s="129" t="s">
        <v>23</v>
      </c>
      <c r="J56" s="26" t="s">
        <v>24</v>
      </c>
      <c r="K56" s="267" t="s">
        <v>572</v>
      </c>
      <c r="L56" s="26" t="s">
        <v>24</v>
      </c>
      <c r="M56" s="26" t="s">
        <v>23</v>
      </c>
      <c r="N56" s="82" t="s">
        <v>24</v>
      </c>
    </row>
    <row r="57" spans="1:14" s="25" customFormat="1" ht="12.75" customHeight="1">
      <c r="A57" s="366" t="s">
        <v>155</v>
      </c>
      <c r="B57" s="255" t="s">
        <v>227</v>
      </c>
      <c r="C57" s="268">
        <v>16</v>
      </c>
      <c r="D57" s="257">
        <v>691</v>
      </c>
      <c r="E57" s="268">
        <v>7</v>
      </c>
      <c r="F57" s="149">
        <v>303</v>
      </c>
      <c r="G57" s="159">
        <v>13</v>
      </c>
      <c r="H57" s="257">
        <v>2408</v>
      </c>
      <c r="I57" s="392" t="s">
        <v>287</v>
      </c>
      <c r="J57" s="392" t="s">
        <v>287</v>
      </c>
      <c r="K57" s="159">
        <v>32</v>
      </c>
      <c r="L57" s="149">
        <v>186</v>
      </c>
      <c r="M57" s="159">
        <v>2</v>
      </c>
      <c r="N57" s="383" t="s">
        <v>287</v>
      </c>
    </row>
    <row r="58" spans="1:14" s="25" customFormat="1" ht="12.75">
      <c r="A58" s="366"/>
      <c r="B58" s="255" t="s">
        <v>162</v>
      </c>
      <c r="C58" s="268">
        <v>7</v>
      </c>
      <c r="D58" s="257">
        <v>432</v>
      </c>
      <c r="E58" s="268">
        <v>16</v>
      </c>
      <c r="F58" s="149">
        <v>2575</v>
      </c>
      <c r="G58" s="159">
        <v>19</v>
      </c>
      <c r="H58" s="257">
        <v>1238</v>
      </c>
      <c r="I58" s="392"/>
      <c r="J58" s="392"/>
      <c r="K58" s="159">
        <v>44</v>
      </c>
      <c r="L58" s="149">
        <v>181</v>
      </c>
      <c r="M58" s="159">
        <v>4</v>
      </c>
      <c r="N58" s="383"/>
    </row>
    <row r="59" spans="1:14" s="25" customFormat="1" ht="12.75">
      <c r="A59" s="366"/>
      <c r="B59" s="255" t="s">
        <v>228</v>
      </c>
      <c r="C59" s="268">
        <v>9</v>
      </c>
      <c r="D59" s="257">
        <v>127</v>
      </c>
      <c r="E59" s="268">
        <v>43</v>
      </c>
      <c r="F59" s="149">
        <v>8463</v>
      </c>
      <c r="G59" s="159">
        <v>18</v>
      </c>
      <c r="H59" s="257">
        <v>533</v>
      </c>
      <c r="I59" s="392"/>
      <c r="J59" s="392"/>
      <c r="K59" s="159">
        <v>60</v>
      </c>
      <c r="L59" s="149">
        <v>432</v>
      </c>
      <c r="M59" s="159">
        <v>38</v>
      </c>
      <c r="N59" s="383"/>
    </row>
    <row r="60" spans="1:14" s="25" customFormat="1" ht="12.75">
      <c r="A60" s="366"/>
      <c r="B60" s="255" t="s">
        <v>155</v>
      </c>
      <c r="C60" s="268">
        <v>9</v>
      </c>
      <c r="D60" s="257">
        <v>167</v>
      </c>
      <c r="E60" s="268">
        <v>20</v>
      </c>
      <c r="F60" s="149">
        <v>3872</v>
      </c>
      <c r="G60" s="159">
        <v>16</v>
      </c>
      <c r="H60" s="257">
        <v>888</v>
      </c>
      <c r="I60" s="392"/>
      <c r="J60" s="392"/>
      <c r="K60" s="159">
        <v>44</v>
      </c>
      <c r="L60" s="149">
        <v>448</v>
      </c>
      <c r="M60" s="159">
        <v>32</v>
      </c>
      <c r="N60" s="383"/>
    </row>
    <row r="61" spans="1:14" s="25" customFormat="1" ht="12.75">
      <c r="A61" s="366"/>
      <c r="B61" s="255" t="s">
        <v>229</v>
      </c>
      <c r="C61" s="268">
        <v>39</v>
      </c>
      <c r="D61" s="257">
        <v>1921</v>
      </c>
      <c r="E61" s="268">
        <v>24</v>
      </c>
      <c r="F61" s="149">
        <v>5619</v>
      </c>
      <c r="G61" s="159">
        <v>22</v>
      </c>
      <c r="H61" s="257">
        <v>1933</v>
      </c>
      <c r="I61" s="392"/>
      <c r="J61" s="392"/>
      <c r="K61" s="159">
        <v>34</v>
      </c>
      <c r="L61" s="149">
        <v>607</v>
      </c>
      <c r="M61" s="159">
        <v>6</v>
      </c>
      <c r="N61" s="383"/>
    </row>
    <row r="62" spans="1:14" s="25" customFormat="1" ht="12.75">
      <c r="A62" s="366"/>
      <c r="B62" s="255" t="s">
        <v>160</v>
      </c>
      <c r="C62" s="268">
        <v>26</v>
      </c>
      <c r="D62" s="257">
        <v>713</v>
      </c>
      <c r="E62" s="268">
        <v>38</v>
      </c>
      <c r="F62" s="149">
        <v>4777</v>
      </c>
      <c r="G62" s="159">
        <v>46</v>
      </c>
      <c r="H62" s="257">
        <v>4005</v>
      </c>
      <c r="I62" s="392"/>
      <c r="J62" s="392"/>
      <c r="K62" s="159">
        <v>80</v>
      </c>
      <c r="L62" s="149">
        <v>708</v>
      </c>
      <c r="M62" s="159">
        <v>58</v>
      </c>
      <c r="N62" s="383"/>
    </row>
    <row r="63" spans="1:14" s="25" customFormat="1" ht="12.75">
      <c r="A63" s="366"/>
      <c r="B63" s="255" t="s">
        <v>230</v>
      </c>
      <c r="C63" s="268">
        <v>37</v>
      </c>
      <c r="D63" s="257">
        <v>625</v>
      </c>
      <c r="E63" s="268">
        <v>37</v>
      </c>
      <c r="F63" s="149">
        <v>6005</v>
      </c>
      <c r="G63" s="159">
        <v>27</v>
      </c>
      <c r="H63" s="257">
        <v>2414</v>
      </c>
      <c r="I63" s="392"/>
      <c r="J63" s="392"/>
      <c r="K63" s="159">
        <v>84</v>
      </c>
      <c r="L63" s="149">
        <v>546</v>
      </c>
      <c r="M63" s="159">
        <v>10</v>
      </c>
      <c r="N63" s="383"/>
    </row>
    <row r="64" spans="1:14" s="25" customFormat="1" ht="12.75">
      <c r="A64" s="366"/>
      <c r="B64" s="255" t="s">
        <v>231</v>
      </c>
      <c r="C64" s="268">
        <v>18</v>
      </c>
      <c r="D64" s="257">
        <v>387</v>
      </c>
      <c r="E64" s="268">
        <v>60</v>
      </c>
      <c r="F64" s="149">
        <v>6538</v>
      </c>
      <c r="G64" s="159">
        <v>53</v>
      </c>
      <c r="H64" s="257">
        <v>3489</v>
      </c>
      <c r="I64" s="392"/>
      <c r="J64" s="392"/>
      <c r="K64" s="159">
        <v>108</v>
      </c>
      <c r="L64" s="149">
        <v>843</v>
      </c>
      <c r="M64" s="159">
        <v>21</v>
      </c>
      <c r="N64" s="383"/>
    </row>
    <row r="65" spans="1:14" s="25" customFormat="1" ht="13.5" thickBot="1">
      <c r="A65" s="368"/>
      <c r="B65" s="258" t="s">
        <v>167</v>
      </c>
      <c r="C65" s="269">
        <v>50</v>
      </c>
      <c r="D65" s="260">
        <v>2210</v>
      </c>
      <c r="E65" s="269">
        <v>20</v>
      </c>
      <c r="F65" s="261">
        <v>3609</v>
      </c>
      <c r="G65" s="270">
        <v>23</v>
      </c>
      <c r="H65" s="260">
        <v>3197</v>
      </c>
      <c r="I65" s="393"/>
      <c r="J65" s="393"/>
      <c r="K65" s="159">
        <v>34</v>
      </c>
      <c r="L65" s="149">
        <v>548</v>
      </c>
      <c r="M65" s="271">
        <v>17</v>
      </c>
      <c r="N65" s="384"/>
    </row>
    <row r="66" spans="1:14" s="25" customFormat="1" ht="13.5" thickBot="1">
      <c r="A66" s="412" t="s">
        <v>279</v>
      </c>
      <c r="B66" s="413"/>
      <c r="C66" s="272">
        <f aca="true" t="shared" si="2" ref="C66:H66">SUM(C57:C65)</f>
        <v>211</v>
      </c>
      <c r="D66" s="265">
        <f t="shared" si="2"/>
        <v>7273</v>
      </c>
      <c r="E66" s="277">
        <f t="shared" si="2"/>
        <v>265</v>
      </c>
      <c r="F66" s="264">
        <f t="shared" si="2"/>
        <v>41761</v>
      </c>
      <c r="G66" s="274">
        <f t="shared" si="2"/>
        <v>237</v>
      </c>
      <c r="H66" s="265">
        <f t="shared" si="2"/>
        <v>20105</v>
      </c>
      <c r="I66" s="276"/>
      <c r="J66" s="155"/>
      <c r="K66" s="266">
        <f>SUM(K57:K65)</f>
        <v>520</v>
      </c>
      <c r="L66" s="265">
        <f>SUM(L57:L65)</f>
        <v>4499</v>
      </c>
      <c r="M66" s="265">
        <f>SUM(M57:M65)</f>
        <v>188</v>
      </c>
      <c r="N66" s="146"/>
    </row>
    <row r="67" spans="1:14" s="25" customFormat="1" ht="12.75">
      <c r="A67" s="39"/>
      <c r="B67" s="158"/>
      <c r="C67" s="154"/>
      <c r="D67" s="150"/>
      <c r="E67" s="154"/>
      <c r="F67" s="150"/>
      <c r="G67" s="154"/>
      <c r="H67" s="150"/>
      <c r="I67" s="154"/>
      <c r="J67" s="155"/>
      <c r="K67" s="154"/>
      <c r="L67" s="150"/>
      <c r="M67" s="154"/>
      <c r="N67" s="146"/>
    </row>
    <row r="68" spans="1:14" s="25" customFormat="1" ht="12.75">
      <c r="A68" s="39"/>
      <c r="B68" s="158"/>
      <c r="C68" s="154"/>
      <c r="D68" s="150"/>
      <c r="E68" s="154"/>
      <c r="F68" s="150"/>
      <c r="G68" s="154"/>
      <c r="H68" s="150"/>
      <c r="I68" s="154"/>
      <c r="J68" s="155"/>
      <c r="K68" s="154"/>
      <c r="L68" s="150"/>
      <c r="M68" s="154"/>
      <c r="N68" s="146"/>
    </row>
    <row r="69" spans="1:14" s="25" customFormat="1" ht="12.75">
      <c r="A69" s="39"/>
      <c r="B69" s="158"/>
      <c r="C69" s="154"/>
      <c r="D69" s="150"/>
      <c r="E69" s="154"/>
      <c r="F69" s="150"/>
      <c r="G69" s="154"/>
      <c r="H69" s="150"/>
      <c r="I69" s="154"/>
      <c r="J69" s="155"/>
      <c r="K69" s="154"/>
      <c r="L69" s="150"/>
      <c r="M69" s="154"/>
      <c r="N69" s="146"/>
    </row>
    <row r="70" spans="1:14" s="25" customFormat="1" ht="12.75">
      <c r="A70" s="39"/>
      <c r="B70" s="158"/>
      <c r="C70" s="154"/>
      <c r="D70" s="150"/>
      <c r="E70" s="154"/>
      <c r="F70" s="150"/>
      <c r="G70" s="154"/>
      <c r="H70" s="150"/>
      <c r="I70" s="154"/>
      <c r="J70" s="155"/>
      <c r="K70" s="154"/>
      <c r="L70" s="150"/>
      <c r="M70" s="154"/>
      <c r="N70" s="146"/>
    </row>
    <row r="71" spans="1:14" s="25" customFormat="1" ht="12.75">
      <c r="A71" s="39"/>
      <c r="B71" s="158"/>
      <c r="C71" s="154"/>
      <c r="D71" s="150"/>
      <c r="E71" s="154"/>
      <c r="F71" s="150"/>
      <c r="G71" s="154"/>
      <c r="H71" s="150"/>
      <c r="I71" s="154"/>
      <c r="J71" s="155"/>
      <c r="K71" s="154"/>
      <c r="L71" s="150"/>
      <c r="M71" s="154"/>
      <c r="N71" s="146"/>
    </row>
    <row r="72" spans="1:14" s="25" customFormat="1" ht="15.75">
      <c r="A72" s="39"/>
      <c r="B72" s="158"/>
      <c r="C72" s="154"/>
      <c r="D72" s="150"/>
      <c r="E72" s="154"/>
      <c r="F72" s="150"/>
      <c r="G72" s="154"/>
      <c r="H72" s="150"/>
      <c r="I72" s="154"/>
      <c r="J72" s="155"/>
      <c r="K72" s="154"/>
      <c r="L72" s="150"/>
      <c r="M72" s="373" t="s">
        <v>388</v>
      </c>
      <c r="N72" s="373"/>
    </row>
    <row r="73" spans="1:14" s="25" customFormat="1" ht="13.5" thickBot="1">
      <c r="A73" s="39"/>
      <c r="B73" s="158"/>
      <c r="C73" s="154"/>
      <c r="D73" s="150"/>
      <c r="E73" s="154"/>
      <c r="F73" s="150"/>
      <c r="G73" s="154"/>
      <c r="H73" s="150"/>
      <c r="I73" s="154"/>
      <c r="J73" s="155"/>
      <c r="K73" s="154"/>
      <c r="L73" s="150"/>
      <c r="M73" s="154"/>
      <c r="N73" s="146"/>
    </row>
    <row r="74" spans="1:14" s="25" customFormat="1" ht="15" customHeight="1">
      <c r="A74" s="364" t="s">
        <v>0</v>
      </c>
      <c r="B74" s="375" t="s">
        <v>16</v>
      </c>
      <c r="C74" s="364" t="s">
        <v>17</v>
      </c>
      <c r="D74" s="365"/>
      <c r="E74" s="364" t="s">
        <v>18</v>
      </c>
      <c r="F74" s="367"/>
      <c r="G74" s="367" t="s">
        <v>19</v>
      </c>
      <c r="H74" s="365"/>
      <c r="I74" s="374" t="s">
        <v>20</v>
      </c>
      <c r="J74" s="367"/>
      <c r="K74" s="367" t="s">
        <v>21</v>
      </c>
      <c r="L74" s="367"/>
      <c r="M74" s="367" t="s">
        <v>22</v>
      </c>
      <c r="N74" s="365"/>
    </row>
    <row r="75" spans="1:14" s="25" customFormat="1" ht="12" customHeight="1">
      <c r="A75" s="386"/>
      <c r="B75" s="387"/>
      <c r="C75" s="81" t="s">
        <v>23</v>
      </c>
      <c r="D75" s="82" t="s">
        <v>24</v>
      </c>
      <c r="E75" s="81" t="s">
        <v>23</v>
      </c>
      <c r="F75" s="26" t="s">
        <v>24</v>
      </c>
      <c r="G75" s="26" t="s">
        <v>23</v>
      </c>
      <c r="H75" s="82" t="s">
        <v>24</v>
      </c>
      <c r="I75" s="129" t="s">
        <v>23</v>
      </c>
      <c r="J75" s="26" t="s">
        <v>24</v>
      </c>
      <c r="K75" s="267" t="s">
        <v>572</v>
      </c>
      <c r="L75" s="26" t="s">
        <v>24</v>
      </c>
      <c r="M75" s="26" t="s">
        <v>23</v>
      </c>
      <c r="N75" s="82" t="s">
        <v>24</v>
      </c>
    </row>
    <row r="76" spans="1:14" s="25" customFormat="1" ht="12.75" customHeight="1">
      <c r="A76" s="369" t="s">
        <v>169</v>
      </c>
      <c r="B76" s="278" t="s">
        <v>232</v>
      </c>
      <c r="C76" s="279">
        <v>1</v>
      </c>
      <c r="D76" s="280">
        <v>32</v>
      </c>
      <c r="E76" s="279">
        <v>11</v>
      </c>
      <c r="F76" s="157">
        <v>2596</v>
      </c>
      <c r="G76" s="156">
        <v>2</v>
      </c>
      <c r="H76" s="280">
        <v>45</v>
      </c>
      <c r="I76" s="397" t="s">
        <v>287</v>
      </c>
      <c r="J76" s="397" t="s">
        <v>287</v>
      </c>
      <c r="K76" s="157">
        <v>18</v>
      </c>
      <c r="L76" s="156">
        <v>122</v>
      </c>
      <c r="M76" s="156">
        <v>17</v>
      </c>
      <c r="N76" s="394" t="s">
        <v>287</v>
      </c>
    </row>
    <row r="77" spans="1:14" s="25" customFormat="1" ht="12.75">
      <c r="A77" s="366"/>
      <c r="B77" s="255" t="s">
        <v>233</v>
      </c>
      <c r="C77" s="281">
        <v>2</v>
      </c>
      <c r="D77" s="257">
        <v>124</v>
      </c>
      <c r="E77" s="281">
        <v>34</v>
      </c>
      <c r="F77" s="149">
        <v>7785</v>
      </c>
      <c r="G77" s="152">
        <v>2</v>
      </c>
      <c r="H77" s="257">
        <v>20</v>
      </c>
      <c r="I77" s="398"/>
      <c r="J77" s="398"/>
      <c r="K77" s="149">
        <v>30</v>
      </c>
      <c r="L77" s="152">
        <v>341</v>
      </c>
      <c r="M77" s="152">
        <v>16</v>
      </c>
      <c r="N77" s="395"/>
    </row>
    <row r="78" spans="1:14" s="25" customFormat="1" ht="12.75">
      <c r="A78" s="366"/>
      <c r="B78" s="255" t="s">
        <v>234</v>
      </c>
      <c r="C78" s="281">
        <v>7</v>
      </c>
      <c r="D78" s="257">
        <v>199</v>
      </c>
      <c r="E78" s="281">
        <v>19</v>
      </c>
      <c r="F78" s="149">
        <v>2749</v>
      </c>
      <c r="G78" s="152">
        <v>10</v>
      </c>
      <c r="H78" s="257">
        <v>1532</v>
      </c>
      <c r="I78" s="398"/>
      <c r="J78" s="398"/>
      <c r="K78" s="149">
        <v>33</v>
      </c>
      <c r="L78" s="152">
        <v>396</v>
      </c>
      <c r="M78" s="152">
        <v>8</v>
      </c>
      <c r="N78" s="395"/>
    </row>
    <row r="79" spans="1:14" s="25" customFormat="1" ht="12.75">
      <c r="A79" s="366"/>
      <c r="B79" s="255" t="s">
        <v>235</v>
      </c>
      <c r="C79" s="281">
        <v>0</v>
      </c>
      <c r="D79" s="257">
        <v>0</v>
      </c>
      <c r="E79" s="281">
        <v>9</v>
      </c>
      <c r="F79" s="149">
        <v>1846</v>
      </c>
      <c r="G79" s="152">
        <v>0</v>
      </c>
      <c r="H79" s="257">
        <v>0</v>
      </c>
      <c r="I79" s="398"/>
      <c r="J79" s="398"/>
      <c r="K79" s="149">
        <v>9</v>
      </c>
      <c r="L79" s="152">
        <v>122</v>
      </c>
      <c r="M79" s="152">
        <v>6</v>
      </c>
      <c r="N79" s="395"/>
    </row>
    <row r="80" spans="1:14" s="25" customFormat="1" ht="12.75">
      <c r="A80" s="366"/>
      <c r="B80" s="255" t="s">
        <v>236</v>
      </c>
      <c r="C80" s="281">
        <v>6</v>
      </c>
      <c r="D80" s="257">
        <v>829</v>
      </c>
      <c r="E80" s="281">
        <v>25</v>
      </c>
      <c r="F80" s="149">
        <v>5683</v>
      </c>
      <c r="G80" s="152">
        <v>0</v>
      </c>
      <c r="H80" s="257">
        <v>0</v>
      </c>
      <c r="I80" s="398"/>
      <c r="J80" s="398"/>
      <c r="K80" s="149">
        <v>23</v>
      </c>
      <c r="L80" s="152">
        <v>221</v>
      </c>
      <c r="M80" s="152">
        <v>30</v>
      </c>
      <c r="N80" s="395"/>
    </row>
    <row r="81" spans="1:14" s="25" customFormat="1" ht="12.75">
      <c r="A81" s="366"/>
      <c r="B81" s="255" t="s">
        <v>172</v>
      </c>
      <c r="C81" s="281">
        <v>13</v>
      </c>
      <c r="D81" s="257">
        <v>153</v>
      </c>
      <c r="E81" s="281">
        <v>23</v>
      </c>
      <c r="F81" s="149">
        <v>6572</v>
      </c>
      <c r="G81" s="152">
        <v>4</v>
      </c>
      <c r="H81" s="257">
        <v>138</v>
      </c>
      <c r="I81" s="398"/>
      <c r="J81" s="398"/>
      <c r="K81" s="149">
        <v>57</v>
      </c>
      <c r="L81" s="152">
        <v>581</v>
      </c>
      <c r="M81" s="152">
        <v>34</v>
      </c>
      <c r="N81" s="395"/>
    </row>
    <row r="82" spans="1:14" s="25" customFormat="1" ht="12.75">
      <c r="A82" s="366"/>
      <c r="B82" s="255" t="s">
        <v>237</v>
      </c>
      <c r="C82" s="281">
        <v>2</v>
      </c>
      <c r="D82" s="257">
        <v>31</v>
      </c>
      <c r="E82" s="281">
        <v>23</v>
      </c>
      <c r="F82" s="149">
        <v>9530</v>
      </c>
      <c r="G82" s="152">
        <v>2</v>
      </c>
      <c r="H82" s="257">
        <v>57</v>
      </c>
      <c r="I82" s="398"/>
      <c r="J82" s="398"/>
      <c r="K82" s="149">
        <v>21</v>
      </c>
      <c r="L82" s="152">
        <v>406</v>
      </c>
      <c r="M82" s="152">
        <v>13</v>
      </c>
      <c r="N82" s="395"/>
    </row>
    <row r="83" spans="1:14" s="25" customFormat="1" ht="12.75">
      <c r="A83" s="366"/>
      <c r="B83" s="255" t="s">
        <v>238</v>
      </c>
      <c r="C83" s="281">
        <v>4</v>
      </c>
      <c r="D83" s="257">
        <v>39</v>
      </c>
      <c r="E83" s="281">
        <v>8</v>
      </c>
      <c r="F83" s="149">
        <v>3148</v>
      </c>
      <c r="G83" s="152">
        <v>5</v>
      </c>
      <c r="H83" s="257">
        <v>55</v>
      </c>
      <c r="I83" s="398"/>
      <c r="J83" s="398"/>
      <c r="K83" s="149">
        <v>14</v>
      </c>
      <c r="L83" s="152">
        <v>660</v>
      </c>
      <c r="M83" s="152">
        <v>6</v>
      </c>
      <c r="N83" s="395"/>
    </row>
    <row r="84" spans="1:14" s="25" customFormat="1" ht="12.75">
      <c r="A84" s="366"/>
      <c r="B84" s="255" t="s">
        <v>239</v>
      </c>
      <c r="C84" s="281">
        <v>10</v>
      </c>
      <c r="D84" s="257">
        <v>96</v>
      </c>
      <c r="E84" s="281">
        <v>47</v>
      </c>
      <c r="F84" s="149">
        <v>10572</v>
      </c>
      <c r="G84" s="152">
        <v>13</v>
      </c>
      <c r="H84" s="257">
        <v>912</v>
      </c>
      <c r="I84" s="398"/>
      <c r="J84" s="398"/>
      <c r="K84" s="149">
        <v>102</v>
      </c>
      <c r="L84" s="149">
        <v>1837</v>
      </c>
      <c r="M84" s="152">
        <v>49</v>
      </c>
      <c r="N84" s="395"/>
    </row>
    <row r="85" spans="1:14" s="25" customFormat="1" ht="12.75">
      <c r="A85" s="366"/>
      <c r="B85" s="255" t="s">
        <v>240</v>
      </c>
      <c r="C85" s="281">
        <v>10</v>
      </c>
      <c r="D85" s="257">
        <v>241</v>
      </c>
      <c r="E85" s="281">
        <v>28</v>
      </c>
      <c r="F85" s="149">
        <v>4772</v>
      </c>
      <c r="G85" s="152">
        <v>13</v>
      </c>
      <c r="H85" s="257">
        <v>1302</v>
      </c>
      <c r="I85" s="398"/>
      <c r="J85" s="398"/>
      <c r="K85" s="149">
        <v>43</v>
      </c>
      <c r="L85" s="152">
        <v>732</v>
      </c>
      <c r="M85" s="152">
        <v>32</v>
      </c>
      <c r="N85" s="395"/>
    </row>
    <row r="86" spans="1:14" s="25" customFormat="1" ht="12.75">
      <c r="A86" s="366"/>
      <c r="B86" s="255" t="s">
        <v>241</v>
      </c>
      <c r="C86" s="281">
        <v>0</v>
      </c>
      <c r="D86" s="257">
        <v>0</v>
      </c>
      <c r="E86" s="281">
        <v>16</v>
      </c>
      <c r="F86" s="149">
        <v>4614</v>
      </c>
      <c r="G86" s="152">
        <v>0</v>
      </c>
      <c r="H86" s="257">
        <v>0</v>
      </c>
      <c r="I86" s="398"/>
      <c r="J86" s="398"/>
      <c r="K86" s="149">
        <v>17</v>
      </c>
      <c r="L86" s="152">
        <v>154</v>
      </c>
      <c r="M86" s="152">
        <v>10</v>
      </c>
      <c r="N86" s="395"/>
    </row>
    <row r="87" spans="1:14" s="25" customFormat="1" ht="12.75">
      <c r="A87" s="366"/>
      <c r="B87" s="255" t="s">
        <v>169</v>
      </c>
      <c r="C87" s="281">
        <v>2</v>
      </c>
      <c r="D87" s="257">
        <v>109</v>
      </c>
      <c r="E87" s="281">
        <v>20</v>
      </c>
      <c r="F87" s="149">
        <v>5944</v>
      </c>
      <c r="G87" s="152">
        <v>6</v>
      </c>
      <c r="H87" s="257">
        <v>372</v>
      </c>
      <c r="I87" s="398"/>
      <c r="J87" s="398"/>
      <c r="K87" s="149">
        <v>54</v>
      </c>
      <c r="L87" s="152">
        <v>966</v>
      </c>
      <c r="M87" s="152">
        <v>29</v>
      </c>
      <c r="N87" s="395"/>
    </row>
    <row r="88" spans="1:14" s="25" customFormat="1" ht="12.75">
      <c r="A88" s="366"/>
      <c r="B88" s="255" t="s">
        <v>242</v>
      </c>
      <c r="C88" s="281">
        <v>31</v>
      </c>
      <c r="D88" s="257">
        <v>935</v>
      </c>
      <c r="E88" s="281">
        <v>53</v>
      </c>
      <c r="F88" s="149">
        <v>14271</v>
      </c>
      <c r="G88" s="152">
        <v>13</v>
      </c>
      <c r="H88" s="257">
        <v>326</v>
      </c>
      <c r="I88" s="398"/>
      <c r="J88" s="398"/>
      <c r="K88" s="149">
        <v>162</v>
      </c>
      <c r="L88" s="149">
        <v>4048</v>
      </c>
      <c r="M88" s="152">
        <v>41</v>
      </c>
      <c r="N88" s="395"/>
    </row>
    <row r="89" spans="1:14" s="25" customFormat="1" ht="13.5" thickBot="1">
      <c r="A89" s="368"/>
      <c r="B89" s="258" t="s">
        <v>243</v>
      </c>
      <c r="C89" s="282">
        <v>1</v>
      </c>
      <c r="D89" s="283">
        <v>28</v>
      </c>
      <c r="E89" s="282">
        <v>10</v>
      </c>
      <c r="F89" s="284">
        <v>3945</v>
      </c>
      <c r="G89" s="285">
        <v>4</v>
      </c>
      <c r="H89" s="283">
        <v>354</v>
      </c>
      <c r="I89" s="399"/>
      <c r="J89" s="399"/>
      <c r="K89" s="157">
        <v>16</v>
      </c>
      <c r="L89" s="156">
        <v>187</v>
      </c>
      <c r="M89" s="285">
        <v>9</v>
      </c>
      <c r="N89" s="396"/>
    </row>
    <row r="90" spans="1:14" s="25" customFormat="1" ht="13.5" thickBot="1">
      <c r="A90" s="400" t="s">
        <v>279</v>
      </c>
      <c r="B90" s="401"/>
      <c r="C90" s="286">
        <f aca="true" t="shared" si="3" ref="C90:H90">SUM(C76:C89)</f>
        <v>89</v>
      </c>
      <c r="D90" s="287">
        <f t="shared" si="3"/>
        <v>2816</v>
      </c>
      <c r="E90" s="288">
        <f t="shared" si="3"/>
        <v>326</v>
      </c>
      <c r="F90" s="289">
        <f t="shared" si="3"/>
        <v>84027</v>
      </c>
      <c r="G90" s="289">
        <f t="shared" si="3"/>
        <v>74</v>
      </c>
      <c r="H90" s="290">
        <f t="shared" si="3"/>
        <v>5113</v>
      </c>
      <c r="I90" s="38"/>
      <c r="J90" s="38"/>
      <c r="K90" s="266">
        <f>SUM(K76:K89)</f>
        <v>599</v>
      </c>
      <c r="L90" s="265">
        <f>SUM(L76:L89)</f>
        <v>10773</v>
      </c>
      <c r="M90" s="265">
        <f>SUM(M76:M89)</f>
        <v>300</v>
      </c>
      <c r="N90" s="42"/>
    </row>
    <row r="91" spans="1:14" s="25" customFormat="1" ht="13.5" thickBot="1">
      <c r="A91" s="39"/>
      <c r="B91" s="36"/>
      <c r="C91" s="90"/>
      <c r="D91" s="37"/>
      <c r="E91" s="37"/>
      <c r="F91" s="37"/>
      <c r="G91" s="37"/>
      <c r="H91" s="37"/>
      <c r="I91" s="38"/>
      <c r="J91" s="38"/>
      <c r="K91" s="37"/>
      <c r="L91" s="37"/>
      <c r="M91" s="37"/>
      <c r="N91" s="42"/>
    </row>
    <row r="92" spans="1:14" s="35" customFormat="1" ht="12.75" customHeight="1">
      <c r="A92" s="364" t="s">
        <v>0</v>
      </c>
      <c r="B92" s="375" t="s">
        <v>16</v>
      </c>
      <c r="C92" s="364" t="s">
        <v>17</v>
      </c>
      <c r="D92" s="365"/>
      <c r="E92" s="364" t="s">
        <v>18</v>
      </c>
      <c r="F92" s="367"/>
      <c r="G92" s="367" t="s">
        <v>19</v>
      </c>
      <c r="H92" s="365"/>
      <c r="I92" s="364" t="s">
        <v>20</v>
      </c>
      <c r="J92" s="365"/>
      <c r="K92" s="364" t="s">
        <v>21</v>
      </c>
      <c r="L92" s="365"/>
      <c r="M92" s="364" t="s">
        <v>22</v>
      </c>
      <c r="N92" s="365"/>
    </row>
    <row r="93" spans="1:14" s="35" customFormat="1" ht="26.25" thickBot="1">
      <c r="A93" s="386"/>
      <c r="B93" s="387"/>
      <c r="C93" s="267" t="s">
        <v>23</v>
      </c>
      <c r="D93" s="291" t="s">
        <v>24</v>
      </c>
      <c r="E93" s="267" t="s">
        <v>25</v>
      </c>
      <c r="F93" s="31" t="s">
        <v>24</v>
      </c>
      <c r="G93" s="31" t="s">
        <v>25</v>
      </c>
      <c r="H93" s="291" t="s">
        <v>24</v>
      </c>
      <c r="I93" s="292" t="s">
        <v>25</v>
      </c>
      <c r="J93" s="293" t="s">
        <v>26</v>
      </c>
      <c r="K93" s="267" t="s">
        <v>572</v>
      </c>
      <c r="L93" s="291" t="s">
        <v>26</v>
      </c>
      <c r="M93" s="81" t="s">
        <v>25</v>
      </c>
      <c r="N93" s="294" t="s">
        <v>24</v>
      </c>
    </row>
    <row r="94" spans="1:14" s="25" customFormat="1" ht="12.75" customHeight="1">
      <c r="A94" s="366" t="s">
        <v>179</v>
      </c>
      <c r="B94" s="255" t="s">
        <v>244</v>
      </c>
      <c r="C94" s="268">
        <v>36</v>
      </c>
      <c r="D94" s="257">
        <v>909</v>
      </c>
      <c r="E94" s="268">
        <v>58</v>
      </c>
      <c r="F94" s="149">
        <v>9287</v>
      </c>
      <c r="G94" s="159">
        <v>22</v>
      </c>
      <c r="H94" s="257">
        <v>1657</v>
      </c>
      <c r="I94" s="402" t="s">
        <v>287</v>
      </c>
      <c r="J94" s="405" t="s">
        <v>287</v>
      </c>
      <c r="K94" s="149">
        <v>117</v>
      </c>
      <c r="L94" s="149">
        <v>1415</v>
      </c>
      <c r="M94" s="295">
        <v>8</v>
      </c>
      <c r="N94" s="402" t="s">
        <v>287</v>
      </c>
    </row>
    <row r="95" spans="1:14" s="25" customFormat="1" ht="12.75">
      <c r="A95" s="366"/>
      <c r="B95" s="255" t="s">
        <v>245</v>
      </c>
      <c r="C95" s="268">
        <v>0</v>
      </c>
      <c r="D95" s="257">
        <v>0</v>
      </c>
      <c r="E95" s="268">
        <v>12</v>
      </c>
      <c r="F95" s="149">
        <v>2156</v>
      </c>
      <c r="G95" s="159">
        <v>4</v>
      </c>
      <c r="H95" s="257">
        <v>54</v>
      </c>
      <c r="I95" s="403"/>
      <c r="J95" s="406"/>
      <c r="K95" s="149">
        <v>23</v>
      </c>
      <c r="L95" s="149">
        <v>149</v>
      </c>
      <c r="M95" s="295">
        <v>7</v>
      </c>
      <c r="N95" s="403"/>
    </row>
    <row r="96" spans="1:14" s="25" customFormat="1" ht="12.75">
      <c r="A96" s="366"/>
      <c r="B96" s="255" t="s">
        <v>246</v>
      </c>
      <c r="C96" s="268">
        <v>37</v>
      </c>
      <c r="D96" s="257">
        <v>1061</v>
      </c>
      <c r="E96" s="268">
        <v>16</v>
      </c>
      <c r="F96" s="149">
        <v>2960</v>
      </c>
      <c r="G96" s="159">
        <v>14</v>
      </c>
      <c r="H96" s="257">
        <v>1292</v>
      </c>
      <c r="I96" s="403"/>
      <c r="J96" s="406"/>
      <c r="K96" s="149">
        <v>18</v>
      </c>
      <c r="L96" s="149">
        <v>226</v>
      </c>
      <c r="M96" s="295">
        <v>18</v>
      </c>
      <c r="N96" s="403"/>
    </row>
    <row r="97" spans="1:14" s="25" customFormat="1" ht="12.75">
      <c r="A97" s="366"/>
      <c r="B97" s="255" t="s">
        <v>247</v>
      </c>
      <c r="C97" s="268">
        <v>5</v>
      </c>
      <c r="D97" s="257">
        <v>47</v>
      </c>
      <c r="E97" s="268">
        <v>32</v>
      </c>
      <c r="F97" s="149">
        <v>7082</v>
      </c>
      <c r="G97" s="159">
        <v>17</v>
      </c>
      <c r="H97" s="257">
        <v>1004</v>
      </c>
      <c r="I97" s="403"/>
      <c r="J97" s="406"/>
      <c r="K97" s="149">
        <v>55</v>
      </c>
      <c r="L97" s="149">
        <v>375</v>
      </c>
      <c r="M97" s="295">
        <v>33</v>
      </c>
      <c r="N97" s="403"/>
    </row>
    <row r="98" spans="1:14" s="25" customFormat="1" ht="12.75">
      <c r="A98" s="366"/>
      <c r="B98" s="255" t="s">
        <v>179</v>
      </c>
      <c r="C98" s="268">
        <v>13</v>
      </c>
      <c r="D98" s="257">
        <v>246</v>
      </c>
      <c r="E98" s="268">
        <v>38</v>
      </c>
      <c r="F98" s="149">
        <v>9705</v>
      </c>
      <c r="G98" s="159">
        <v>19</v>
      </c>
      <c r="H98" s="257">
        <v>388</v>
      </c>
      <c r="I98" s="403"/>
      <c r="J98" s="406"/>
      <c r="K98" s="149">
        <v>52</v>
      </c>
      <c r="L98" s="149">
        <v>3200</v>
      </c>
      <c r="M98" s="295">
        <v>32</v>
      </c>
      <c r="N98" s="403"/>
    </row>
    <row r="99" spans="1:14" s="25" customFormat="1" ht="12.75">
      <c r="A99" s="366"/>
      <c r="B99" s="255" t="s">
        <v>248</v>
      </c>
      <c r="C99" s="268">
        <v>6</v>
      </c>
      <c r="D99" s="257">
        <v>240</v>
      </c>
      <c r="E99" s="268">
        <v>35</v>
      </c>
      <c r="F99" s="149">
        <v>7908</v>
      </c>
      <c r="G99" s="159">
        <v>6</v>
      </c>
      <c r="H99" s="257">
        <v>20</v>
      </c>
      <c r="I99" s="403"/>
      <c r="J99" s="406"/>
      <c r="K99" s="149">
        <v>41</v>
      </c>
      <c r="L99" s="149">
        <v>224</v>
      </c>
      <c r="M99" s="295">
        <v>19</v>
      </c>
      <c r="N99" s="403"/>
    </row>
    <row r="100" spans="1:14" s="25" customFormat="1" ht="12.75">
      <c r="A100" s="366"/>
      <c r="B100" s="255" t="s">
        <v>249</v>
      </c>
      <c r="C100" s="268">
        <v>8</v>
      </c>
      <c r="D100" s="257">
        <v>195</v>
      </c>
      <c r="E100" s="268">
        <v>19</v>
      </c>
      <c r="F100" s="149">
        <v>3827</v>
      </c>
      <c r="G100" s="159">
        <v>11</v>
      </c>
      <c r="H100" s="257">
        <v>548</v>
      </c>
      <c r="I100" s="403"/>
      <c r="J100" s="406"/>
      <c r="K100" s="149">
        <v>31</v>
      </c>
      <c r="L100" s="149">
        <v>237</v>
      </c>
      <c r="M100" s="295">
        <v>22</v>
      </c>
      <c r="N100" s="403"/>
    </row>
    <row r="101" spans="1:14" s="25" customFormat="1" ht="12.75">
      <c r="A101" s="366"/>
      <c r="B101" s="255" t="s">
        <v>250</v>
      </c>
      <c r="C101" s="268">
        <v>22</v>
      </c>
      <c r="D101" s="257">
        <v>344</v>
      </c>
      <c r="E101" s="268">
        <v>72</v>
      </c>
      <c r="F101" s="149">
        <v>30807</v>
      </c>
      <c r="G101" s="159">
        <v>15</v>
      </c>
      <c r="H101" s="257">
        <v>517</v>
      </c>
      <c r="I101" s="403"/>
      <c r="J101" s="406"/>
      <c r="K101" s="149">
        <v>80</v>
      </c>
      <c r="L101" s="149">
        <v>1804</v>
      </c>
      <c r="M101" s="295">
        <v>34</v>
      </c>
      <c r="N101" s="403"/>
    </row>
    <row r="102" spans="1:14" s="25" customFormat="1" ht="12.75">
      <c r="A102" s="366"/>
      <c r="B102" s="255" t="s">
        <v>180</v>
      </c>
      <c r="C102" s="268">
        <v>31</v>
      </c>
      <c r="D102" s="257">
        <v>865</v>
      </c>
      <c r="E102" s="268">
        <v>47</v>
      </c>
      <c r="F102" s="149">
        <v>12312</v>
      </c>
      <c r="G102" s="159">
        <v>20</v>
      </c>
      <c r="H102" s="257">
        <v>866</v>
      </c>
      <c r="I102" s="403"/>
      <c r="J102" s="406"/>
      <c r="K102" s="149">
        <v>61</v>
      </c>
      <c r="L102" s="149">
        <v>1441</v>
      </c>
      <c r="M102" s="295">
        <v>30</v>
      </c>
      <c r="N102" s="403"/>
    </row>
    <row r="103" spans="1:14" s="25" customFormat="1" ht="12.75">
      <c r="A103" s="366"/>
      <c r="B103" s="255" t="s">
        <v>251</v>
      </c>
      <c r="C103" s="268">
        <v>17</v>
      </c>
      <c r="D103" s="257">
        <v>142</v>
      </c>
      <c r="E103" s="268">
        <v>40</v>
      </c>
      <c r="F103" s="149">
        <v>2633</v>
      </c>
      <c r="G103" s="159">
        <v>41</v>
      </c>
      <c r="H103" s="257">
        <v>599</v>
      </c>
      <c r="I103" s="403"/>
      <c r="J103" s="406"/>
      <c r="K103" s="149">
        <v>45</v>
      </c>
      <c r="L103" s="149">
        <v>295</v>
      </c>
      <c r="M103" s="295">
        <v>28</v>
      </c>
      <c r="N103" s="403"/>
    </row>
    <row r="104" spans="1:14" s="25" customFormat="1" ht="12.75">
      <c r="A104" s="366"/>
      <c r="B104" s="255" t="s">
        <v>252</v>
      </c>
      <c r="C104" s="268">
        <v>8</v>
      </c>
      <c r="D104" s="257">
        <v>83</v>
      </c>
      <c r="E104" s="268">
        <v>32</v>
      </c>
      <c r="F104" s="149">
        <v>4854</v>
      </c>
      <c r="G104" s="159">
        <v>15</v>
      </c>
      <c r="H104" s="257">
        <v>562</v>
      </c>
      <c r="I104" s="403"/>
      <c r="J104" s="406"/>
      <c r="K104" s="149">
        <v>30</v>
      </c>
      <c r="L104" s="149">
        <v>487</v>
      </c>
      <c r="M104" s="295">
        <v>17</v>
      </c>
      <c r="N104" s="403"/>
    </row>
    <row r="105" spans="1:14" s="25" customFormat="1" ht="12.75">
      <c r="A105" s="366"/>
      <c r="B105" s="255" t="s">
        <v>253</v>
      </c>
      <c r="C105" s="268">
        <v>31</v>
      </c>
      <c r="D105" s="257">
        <v>828</v>
      </c>
      <c r="E105" s="268">
        <v>32</v>
      </c>
      <c r="F105" s="149">
        <v>2933</v>
      </c>
      <c r="G105" s="159">
        <v>26</v>
      </c>
      <c r="H105" s="257">
        <v>2055</v>
      </c>
      <c r="I105" s="403"/>
      <c r="J105" s="406"/>
      <c r="K105" s="149">
        <v>85</v>
      </c>
      <c r="L105" s="149">
        <v>950</v>
      </c>
      <c r="M105" s="295">
        <v>28</v>
      </c>
      <c r="N105" s="403"/>
    </row>
    <row r="106" spans="1:14" s="25" customFormat="1" ht="13.5" thickBot="1">
      <c r="A106" s="366"/>
      <c r="B106" s="255" t="s">
        <v>385</v>
      </c>
      <c r="C106" s="296">
        <v>15</v>
      </c>
      <c r="D106" s="283">
        <v>137</v>
      </c>
      <c r="E106" s="296">
        <v>34</v>
      </c>
      <c r="F106" s="284">
        <v>7263</v>
      </c>
      <c r="G106" s="271">
        <v>29</v>
      </c>
      <c r="H106" s="283">
        <v>2753</v>
      </c>
      <c r="I106" s="404"/>
      <c r="J106" s="407"/>
      <c r="K106" s="284">
        <v>66</v>
      </c>
      <c r="L106" s="149">
        <v>763</v>
      </c>
      <c r="M106" s="295">
        <v>20</v>
      </c>
      <c r="N106" s="404"/>
    </row>
    <row r="107" spans="1:14" s="130" customFormat="1" ht="15" customHeight="1" thickBot="1">
      <c r="A107" s="412" t="s">
        <v>279</v>
      </c>
      <c r="B107" s="418"/>
      <c r="C107" s="297">
        <f aca="true" t="shared" si="4" ref="C107:H107">SUM(C94:C106)</f>
        <v>229</v>
      </c>
      <c r="D107" s="298">
        <f t="shared" si="4"/>
        <v>5097</v>
      </c>
      <c r="E107" s="299">
        <f t="shared" si="4"/>
        <v>467</v>
      </c>
      <c r="F107" s="300">
        <f t="shared" si="4"/>
        <v>103727</v>
      </c>
      <c r="G107" s="300">
        <f t="shared" si="4"/>
        <v>239</v>
      </c>
      <c r="H107" s="301">
        <f t="shared" si="4"/>
        <v>12315</v>
      </c>
      <c r="I107" s="302"/>
      <c r="J107" s="160"/>
      <c r="K107" s="266">
        <f>SUM(K94:K106)</f>
        <v>704</v>
      </c>
      <c r="L107" s="265">
        <f>SUM(L94:L106)</f>
        <v>11566</v>
      </c>
      <c r="M107" s="265">
        <f>SUM(M94:M106)</f>
        <v>296</v>
      </c>
      <c r="N107" s="160"/>
    </row>
    <row r="108" spans="1:14" ht="15.75">
      <c r="A108" s="25"/>
      <c r="L108" s="59"/>
      <c r="M108" s="373" t="s">
        <v>389</v>
      </c>
      <c r="N108" s="373"/>
    </row>
    <row r="109" spans="1:13" ht="12.75">
      <c r="A109" s="25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1:14" ht="12.75">
      <c r="A110" s="25"/>
      <c r="B110" s="419" t="s">
        <v>390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</row>
    <row r="111" spans="1:4" ht="12.75">
      <c r="A111" s="25"/>
      <c r="D111" s="153"/>
    </row>
    <row r="112" spans="2:14" ht="12.75">
      <c r="B112" s="421" t="s">
        <v>0</v>
      </c>
      <c r="C112" s="408" t="s">
        <v>17</v>
      </c>
      <c r="D112" s="408"/>
      <c r="E112" s="408" t="s">
        <v>18</v>
      </c>
      <c r="F112" s="408"/>
      <c r="G112" s="408" t="s">
        <v>19</v>
      </c>
      <c r="H112" s="408"/>
      <c r="I112" s="408" t="s">
        <v>20</v>
      </c>
      <c r="J112" s="408"/>
      <c r="K112" s="408" t="s">
        <v>21</v>
      </c>
      <c r="L112" s="408"/>
      <c r="M112" s="409" t="s">
        <v>22</v>
      </c>
      <c r="N112" s="409"/>
    </row>
    <row r="113" spans="1:14" ht="12.75" customHeight="1">
      <c r="A113" s="25"/>
      <c r="B113" s="421"/>
      <c r="C113" s="31" t="s">
        <v>23</v>
      </c>
      <c r="D113" s="31" t="s">
        <v>24</v>
      </c>
      <c r="E113" s="31" t="s">
        <v>25</v>
      </c>
      <c r="F113" s="31" t="s">
        <v>24</v>
      </c>
      <c r="G113" s="31" t="s">
        <v>25</v>
      </c>
      <c r="H113" s="31" t="s">
        <v>24</v>
      </c>
      <c r="I113" s="31" t="s">
        <v>25</v>
      </c>
      <c r="J113" s="31" t="s">
        <v>26</v>
      </c>
      <c r="K113" s="267" t="s">
        <v>572</v>
      </c>
      <c r="L113" s="31" t="s">
        <v>26</v>
      </c>
      <c r="M113" s="26" t="s">
        <v>25</v>
      </c>
      <c r="N113" s="26" t="s">
        <v>24</v>
      </c>
    </row>
    <row r="115" spans="2:14" ht="18" customHeight="1">
      <c r="B115" s="165" t="s">
        <v>124</v>
      </c>
      <c r="C115" s="166">
        <v>169</v>
      </c>
      <c r="D115" s="168">
        <f>SUM(D9+D10+D11+D12+D13+D14+D15+D16+D17+D18+D19+D20+D21+D22+D23+D24+D25+D26+D27+D28+D29+D30+D31+D32+D33+D34)</f>
        <v>4094</v>
      </c>
      <c r="E115" s="166">
        <f>SUM(E9+E10+E11+E12+E13+E14+E15+E16+E17+E18+E19+E20+E21+E22+E23+E24+E25+E26+E27+E28+E29+E30+E31+E32+E33+E34)</f>
        <v>556</v>
      </c>
      <c r="F115" s="168">
        <f>SUM(F9+F10+F11+F12+F13+F14+F15+F16+F17+F18+F19+F20+F21+F22+F23+F24+F25+F26+F27+F28+F29+F30+F31+F32+F33+F34)</f>
        <v>166096</v>
      </c>
      <c r="G115" s="166">
        <f>SUM(G9+G10+G11+G12+G13+G14+G15+G16+G17+G18+G19+G20+G21+G22+G23+G24+G25+G26+G27+G28+G29+G30+G31+G32+G33+G34)</f>
        <v>301</v>
      </c>
      <c r="H115" s="168">
        <f>SUM(H9+H10+H11+H12+H13+H14+H15+H16+H17+H18+H19+H20+H21+H22+H23+H24+H25+H26+H27+H28+H29+H30+H31+H32+H33+H34)</f>
        <v>19750</v>
      </c>
      <c r="I115" s="414" t="s">
        <v>391</v>
      </c>
      <c r="J115" s="414" t="s">
        <v>391</v>
      </c>
      <c r="K115" s="166">
        <f>SUM(K9+K10+K11+K12+K13+K14+K15+K16+K17+K18+K19+K20+K21+K22+K23+K24+K25+K26+K27+K28+K29+K30+K31+K32+K33+K34)</f>
        <v>642</v>
      </c>
      <c r="L115" s="168">
        <f>SUM(L9+L10+L11+L12+L13+L14+L15+L16+L17+L18+L19+L20+L21+L22+L23+L24+L25+L26+L27+L28+L29+L30+L31+L32+L33+L34)</f>
        <v>11278</v>
      </c>
      <c r="M115" s="166">
        <f>SUM(M9+M10+M11+M12+M13+M14+M15+M16+M17+M18+M19+M20+M21+M22+M23+M24+M25+M26+M27+M28+M29+M30+M31+M32+M33+M34)</f>
        <v>825</v>
      </c>
      <c r="N115" s="417" t="s">
        <v>391</v>
      </c>
    </row>
    <row r="116" spans="2:14" ht="25.5" customHeight="1">
      <c r="B116" s="165" t="s">
        <v>312</v>
      </c>
      <c r="C116" s="68">
        <f aca="true" t="shared" si="5" ref="C116:H116">SUM(C41+C42+C43+C44+C45+C46+C47+C48+C49)</f>
        <v>82</v>
      </c>
      <c r="D116" s="168">
        <f t="shared" si="5"/>
        <v>3354</v>
      </c>
      <c r="E116" s="68">
        <f t="shared" si="5"/>
        <v>218</v>
      </c>
      <c r="F116" s="168">
        <f t="shared" si="5"/>
        <v>37819</v>
      </c>
      <c r="G116" s="68">
        <f t="shared" si="5"/>
        <v>171</v>
      </c>
      <c r="H116" s="168">
        <f t="shared" si="5"/>
        <v>17359</v>
      </c>
      <c r="I116" s="415"/>
      <c r="J116" s="415"/>
      <c r="K116" s="68">
        <f>SUM(K41+K42+K43+K44+K45+K46+K47+K48+K49)</f>
        <v>259</v>
      </c>
      <c r="L116" s="168">
        <f>SUM(L41+L42+L43+L44+L45+L46+L47+L48+L49)</f>
        <v>223400</v>
      </c>
      <c r="M116" s="68">
        <f>SUM(M41+M42+M43+M44+M45+M46+M47+M48+M49)</f>
        <v>321</v>
      </c>
      <c r="N116" s="417"/>
    </row>
    <row r="117" spans="2:14" ht="25.5" customHeight="1">
      <c r="B117" s="165" t="s">
        <v>155</v>
      </c>
      <c r="C117" s="68">
        <f aca="true" t="shared" si="6" ref="C117:H117">SUM(C57+C58+C59+C60+C61+C62+C63+C64+C65)</f>
        <v>211</v>
      </c>
      <c r="D117" s="168">
        <f t="shared" si="6"/>
        <v>7273</v>
      </c>
      <c r="E117" s="68">
        <f t="shared" si="6"/>
        <v>265</v>
      </c>
      <c r="F117" s="168">
        <f t="shared" si="6"/>
        <v>41761</v>
      </c>
      <c r="G117" s="68">
        <f t="shared" si="6"/>
        <v>237</v>
      </c>
      <c r="H117" s="168">
        <f t="shared" si="6"/>
        <v>20105</v>
      </c>
      <c r="I117" s="415"/>
      <c r="J117" s="415"/>
      <c r="K117" s="68">
        <f>SUM(K57+K58+K59+K60+K61+K62+K63+K64+K65)</f>
        <v>520</v>
      </c>
      <c r="L117" s="168">
        <f>SUM(L57+L58+L59+L60+L61+L62+L63+L64+L65)</f>
        <v>4499</v>
      </c>
      <c r="M117" s="68">
        <f>SUM(M57+M58+M59+M60+M61+M62+M63+M64+M65)</f>
        <v>188</v>
      </c>
      <c r="N117" s="417"/>
    </row>
    <row r="118" spans="2:14" ht="25.5" customHeight="1">
      <c r="B118" s="167" t="s">
        <v>169</v>
      </c>
      <c r="C118" s="68">
        <f>SUM(C76+C77+C78+C79+C80+C81+C82+C83+C84+C85+C86+C87+C88+C89)</f>
        <v>89</v>
      </c>
      <c r="D118" s="168">
        <f aca="true" t="shared" si="7" ref="D118:M118">SUM(D76+D77+D78+D79+D80+D81+D82+D83+D84+D85+D86+D87+D88+D89)</f>
        <v>2816</v>
      </c>
      <c r="E118" s="68">
        <f t="shared" si="7"/>
        <v>326</v>
      </c>
      <c r="F118" s="168">
        <f t="shared" si="7"/>
        <v>84027</v>
      </c>
      <c r="G118" s="68">
        <f t="shared" si="7"/>
        <v>74</v>
      </c>
      <c r="H118" s="168">
        <f t="shared" si="7"/>
        <v>5113</v>
      </c>
      <c r="I118" s="415"/>
      <c r="J118" s="415"/>
      <c r="K118" s="68">
        <f t="shared" si="7"/>
        <v>599</v>
      </c>
      <c r="L118" s="168">
        <f t="shared" si="7"/>
        <v>10773</v>
      </c>
      <c r="M118" s="68">
        <f t="shared" si="7"/>
        <v>300</v>
      </c>
      <c r="N118" s="417"/>
    </row>
    <row r="119" spans="2:14" ht="25.5" customHeight="1">
      <c r="B119" s="167" t="s">
        <v>179</v>
      </c>
      <c r="C119" s="68">
        <f>SUM(C94+C95+C96+C97+C98+C99+C100+C101+C102+C103+C104+C105+C106)</f>
        <v>229</v>
      </c>
      <c r="D119" s="168">
        <f aca="true" t="shared" si="8" ref="D119:M119">SUM(D94+D95+D96+D97+D98+D99+D100+D101+D102+D103+D104+D105+D106)</f>
        <v>5097</v>
      </c>
      <c r="E119" s="68">
        <f t="shared" si="8"/>
        <v>467</v>
      </c>
      <c r="F119" s="168">
        <f t="shared" si="8"/>
        <v>103727</v>
      </c>
      <c r="G119" s="68">
        <f t="shared" si="8"/>
        <v>239</v>
      </c>
      <c r="H119" s="168">
        <f t="shared" si="8"/>
        <v>12315</v>
      </c>
      <c r="I119" s="416"/>
      <c r="J119" s="416"/>
      <c r="K119" s="68">
        <f t="shared" si="8"/>
        <v>704</v>
      </c>
      <c r="L119" s="168">
        <f t="shared" si="8"/>
        <v>11566</v>
      </c>
      <c r="M119" s="68">
        <f t="shared" si="8"/>
        <v>296</v>
      </c>
      <c r="N119" s="417"/>
    </row>
    <row r="120" ht="25.5" customHeight="1" thickBot="1">
      <c r="N120" s="164"/>
    </row>
    <row r="121" spans="2:14" ht="13.5" thickBot="1">
      <c r="B121" s="161" t="s">
        <v>279</v>
      </c>
      <c r="C121" s="162">
        <f>SUM(C115:C119)</f>
        <v>780</v>
      </c>
      <c r="D121" s="162">
        <f aca="true" t="shared" si="9" ref="D121:M121">SUM(D115:D119)</f>
        <v>22634</v>
      </c>
      <c r="E121" s="162">
        <f t="shared" si="9"/>
        <v>1832</v>
      </c>
      <c r="F121" s="162">
        <f t="shared" si="9"/>
        <v>433430</v>
      </c>
      <c r="G121" s="162">
        <f t="shared" si="9"/>
        <v>1022</v>
      </c>
      <c r="H121" s="162">
        <f t="shared" si="9"/>
        <v>74642</v>
      </c>
      <c r="I121" s="162" t="s">
        <v>392</v>
      </c>
      <c r="J121" s="162" t="s">
        <v>392</v>
      </c>
      <c r="K121" s="162">
        <f t="shared" si="9"/>
        <v>2724</v>
      </c>
      <c r="L121" s="162">
        <f t="shared" si="9"/>
        <v>261516</v>
      </c>
      <c r="M121" s="162">
        <f t="shared" si="9"/>
        <v>1930</v>
      </c>
      <c r="N121" s="163" t="s">
        <v>392</v>
      </c>
    </row>
  </sheetData>
  <sheetProtection/>
  <mergeCells count="82">
    <mergeCell ref="I115:I119"/>
    <mergeCell ref="J115:J119"/>
    <mergeCell ref="N115:N119"/>
    <mergeCell ref="A107:B107"/>
    <mergeCell ref="M108:N108"/>
    <mergeCell ref="B110:N110"/>
    <mergeCell ref="B112:B113"/>
    <mergeCell ref="C112:D112"/>
    <mergeCell ref="E112:F112"/>
    <mergeCell ref="G112:H112"/>
    <mergeCell ref="I112:J112"/>
    <mergeCell ref="K112:L112"/>
    <mergeCell ref="M112:N112"/>
    <mergeCell ref="I9:I34"/>
    <mergeCell ref="A35:B35"/>
    <mergeCell ref="I41:I49"/>
    <mergeCell ref="A50:B50"/>
    <mergeCell ref="I57:I65"/>
    <mergeCell ref="A66:B66"/>
    <mergeCell ref="J76:J89"/>
    <mergeCell ref="N76:N89"/>
    <mergeCell ref="I76:I89"/>
    <mergeCell ref="A90:B90"/>
    <mergeCell ref="I94:I106"/>
    <mergeCell ref="M72:N72"/>
    <mergeCell ref="N94:N106"/>
    <mergeCell ref="J94:J106"/>
    <mergeCell ref="A92:A93"/>
    <mergeCell ref="B92:B93"/>
    <mergeCell ref="C92:D92"/>
    <mergeCell ref="N57:N65"/>
    <mergeCell ref="J57:J65"/>
    <mergeCell ref="A74:A75"/>
    <mergeCell ref="B74:B75"/>
    <mergeCell ref="C74:D74"/>
    <mergeCell ref="E74:F74"/>
    <mergeCell ref="G74:H74"/>
    <mergeCell ref="I74:J74"/>
    <mergeCell ref="K74:L74"/>
    <mergeCell ref="M74:N74"/>
    <mergeCell ref="N41:N49"/>
    <mergeCell ref="M36:N36"/>
    <mergeCell ref="J41:J49"/>
    <mergeCell ref="A55:A56"/>
    <mergeCell ref="B55:B56"/>
    <mergeCell ref="C55:D55"/>
    <mergeCell ref="E55:F55"/>
    <mergeCell ref="G55:H55"/>
    <mergeCell ref="K55:L55"/>
    <mergeCell ref="M55:N55"/>
    <mergeCell ref="A5:N5"/>
    <mergeCell ref="A39:A40"/>
    <mergeCell ref="B39:B40"/>
    <mergeCell ref="C7:D7"/>
    <mergeCell ref="E7:F7"/>
    <mergeCell ref="G7:H7"/>
    <mergeCell ref="I7:J7"/>
    <mergeCell ref="K7:L7"/>
    <mergeCell ref="N9:N34"/>
    <mergeCell ref="A7:A8"/>
    <mergeCell ref="M39:N39"/>
    <mergeCell ref="B7:B8"/>
    <mergeCell ref="C39:D39"/>
    <mergeCell ref="E39:F39"/>
    <mergeCell ref="G39:H39"/>
    <mergeCell ref="J9:J34"/>
    <mergeCell ref="A41:A49"/>
    <mergeCell ref="A57:A65"/>
    <mergeCell ref="A76:A89"/>
    <mergeCell ref="A9:A34"/>
    <mergeCell ref="M3:N3"/>
    <mergeCell ref="M1:N1"/>
    <mergeCell ref="I55:J55"/>
    <mergeCell ref="M7:N7"/>
    <mergeCell ref="I39:J39"/>
    <mergeCell ref="K39:L39"/>
    <mergeCell ref="M92:N92"/>
    <mergeCell ref="A94:A106"/>
    <mergeCell ref="E92:F92"/>
    <mergeCell ref="G92:H92"/>
    <mergeCell ref="I92:J92"/>
    <mergeCell ref="K92:L9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3" width="25.7109375" style="0" customWidth="1"/>
    <col min="4" max="4" width="31.7109375" style="0" customWidth="1"/>
    <col min="5" max="5" width="25.140625" style="0" customWidth="1"/>
  </cols>
  <sheetData>
    <row r="1" ht="15.75">
      <c r="E1" s="1" t="s">
        <v>354</v>
      </c>
    </row>
    <row r="2" ht="15.75">
      <c r="E2" s="2"/>
    </row>
    <row r="4" spans="1:5" ht="15.75">
      <c r="A4" s="80"/>
      <c r="E4" s="1" t="s">
        <v>457</v>
      </c>
    </row>
    <row r="5" spans="1:5" ht="15.75">
      <c r="A5" s="80"/>
      <c r="E5" s="1"/>
    </row>
    <row r="6" ht="15.75">
      <c r="A6" s="2"/>
    </row>
    <row r="7" spans="1:5" ht="15.75">
      <c r="A7" s="422" t="s">
        <v>28</v>
      </c>
      <c r="B7" s="422"/>
      <c r="C7" s="422"/>
      <c r="D7" s="422"/>
      <c r="E7" s="422"/>
    </row>
    <row r="8" ht="15.75">
      <c r="A8" s="2"/>
    </row>
    <row r="9" ht="12.75">
      <c r="A9" s="9"/>
    </row>
    <row r="10" spans="1:5" ht="15.75">
      <c r="A10" s="422" t="s">
        <v>455</v>
      </c>
      <c r="B10" s="422"/>
      <c r="C10" s="422"/>
      <c r="D10" s="422"/>
      <c r="E10" s="422"/>
    </row>
    <row r="11" spans="1:5" ht="12.75" customHeight="1">
      <c r="A11" s="422"/>
      <c r="B11" s="422"/>
      <c r="C11" s="422"/>
      <c r="D11" s="422"/>
      <c r="E11" s="422"/>
    </row>
    <row r="12" ht="12.75">
      <c r="A12" s="5"/>
    </row>
    <row r="13" ht="15.75" customHeight="1">
      <c r="A13" s="5"/>
    </row>
    <row r="14" spans="1:5" s="44" customFormat="1" ht="31.5">
      <c r="A14" s="43" t="s">
        <v>29</v>
      </c>
      <c r="B14" s="43" t="s">
        <v>30</v>
      </c>
      <c r="C14" s="43" t="s">
        <v>31</v>
      </c>
      <c r="D14" s="43" t="s">
        <v>32</v>
      </c>
      <c r="E14" s="43" t="s">
        <v>33</v>
      </c>
    </row>
    <row r="15" spans="1:5" s="44" customFormat="1" ht="47.25">
      <c r="A15" s="306" t="s">
        <v>454</v>
      </c>
      <c r="B15" s="61" t="s">
        <v>453</v>
      </c>
      <c r="C15" s="307" t="s">
        <v>573</v>
      </c>
      <c r="D15" s="306">
        <v>301</v>
      </c>
      <c r="E15" s="306" t="s">
        <v>454</v>
      </c>
    </row>
    <row r="16" ht="12.75">
      <c r="A16" s="5"/>
    </row>
    <row r="17" spans="3:4" ht="12.75">
      <c r="C17" s="6"/>
      <c r="D17" s="6"/>
    </row>
    <row r="18" ht="12.75">
      <c r="A18" s="62"/>
    </row>
    <row r="21" spans="2:5" ht="12.75">
      <c r="B21" s="6"/>
      <c r="C21" s="6"/>
      <c r="D21" s="6"/>
      <c r="E21" s="6"/>
    </row>
    <row r="22" spans="2:6" ht="12.75">
      <c r="B22" s="6"/>
      <c r="C22" s="6"/>
      <c r="D22" s="6"/>
      <c r="E22" s="6"/>
      <c r="F22" s="5"/>
    </row>
    <row r="23" spans="2:5" ht="12.75">
      <c r="B23" s="6"/>
      <c r="C23" s="6"/>
      <c r="D23" s="6"/>
      <c r="E23" s="6"/>
    </row>
    <row r="24" spans="2:6" ht="12.75">
      <c r="B24" s="20"/>
      <c r="C24" s="6"/>
      <c r="D24" s="20"/>
      <c r="E24" s="6"/>
      <c r="F24" s="5"/>
    </row>
    <row r="25" spans="2:5" ht="12.75">
      <c r="B25" s="6"/>
      <c r="C25" s="6"/>
      <c r="D25" s="20"/>
      <c r="E25" s="6"/>
    </row>
    <row r="26" spans="2:5" ht="12.75">
      <c r="B26" s="6"/>
      <c r="C26" s="6"/>
      <c r="D26" s="6"/>
      <c r="E26" s="6"/>
    </row>
    <row r="27" spans="2:5" ht="12.75">
      <c r="B27" s="6"/>
      <c r="C27" s="6"/>
      <c r="D27" s="6"/>
      <c r="E27" s="6"/>
    </row>
    <row r="28" spans="2:5" ht="12.75">
      <c r="B28" s="6"/>
      <c r="C28" s="6"/>
      <c r="D28" s="6"/>
      <c r="E28" s="6"/>
    </row>
    <row r="29" spans="2:5" ht="12.75">
      <c r="B29" s="6"/>
      <c r="C29" s="6"/>
      <c r="D29" s="6"/>
      <c r="E29" s="6"/>
    </row>
    <row r="30" spans="2:5" ht="12.75">
      <c r="B30" s="6"/>
      <c r="C30" s="6"/>
      <c r="D30" s="6"/>
      <c r="E30" s="6"/>
    </row>
    <row r="31" spans="2:5" ht="12.75">
      <c r="B31" s="6"/>
      <c r="C31" s="6"/>
      <c r="D31" s="6"/>
      <c r="E31" s="6"/>
    </row>
    <row r="32" spans="2:5" ht="12.75">
      <c r="B32" s="6"/>
      <c r="C32" s="6"/>
      <c r="D32" s="6"/>
      <c r="E32" s="6"/>
    </row>
    <row r="33" spans="2:5" ht="12.75">
      <c r="B33" s="6"/>
      <c r="C33" s="6"/>
      <c r="D33" s="6"/>
      <c r="E33" s="6"/>
    </row>
  </sheetData>
  <sheetProtection/>
  <mergeCells count="3">
    <mergeCell ref="A11:E11"/>
    <mergeCell ref="A7:E7"/>
    <mergeCell ref="A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8.421875" style="0" customWidth="1"/>
    <col min="2" max="10" width="13.28125" style="0" customWidth="1"/>
  </cols>
  <sheetData>
    <row r="1" spans="1:9" ht="15.75">
      <c r="A1" s="80"/>
      <c r="I1" s="1" t="s">
        <v>353</v>
      </c>
    </row>
    <row r="2" spans="1:9" ht="15.75">
      <c r="A2" s="80"/>
      <c r="I2" s="1"/>
    </row>
    <row r="3" spans="1:9" ht="15.75">
      <c r="A3" s="80"/>
      <c r="I3" s="1"/>
    </row>
    <row r="4" spans="1:9" ht="15.75">
      <c r="A4" s="2"/>
      <c r="I4" s="2" t="s">
        <v>457</v>
      </c>
    </row>
    <row r="5" ht="15.75">
      <c r="A5" s="2"/>
    </row>
    <row r="6" spans="1:10" ht="15.75">
      <c r="A6" s="422" t="s">
        <v>451</v>
      </c>
      <c r="B6" s="422"/>
      <c r="C6" s="422"/>
      <c r="D6" s="422"/>
      <c r="E6" s="422"/>
      <c r="F6" s="422"/>
      <c r="G6" s="422"/>
      <c r="H6" s="422"/>
      <c r="I6" s="422"/>
      <c r="J6" s="60"/>
    </row>
    <row r="7" ht="15.75">
      <c r="A7" s="2"/>
    </row>
    <row r="8" spans="1:9" ht="25.5" customHeight="1">
      <c r="A8" s="424" t="s">
        <v>0</v>
      </c>
      <c r="B8" s="423" t="s">
        <v>36</v>
      </c>
      <c r="C8" s="423"/>
      <c r="D8" s="423" t="s">
        <v>34</v>
      </c>
      <c r="E8" s="423"/>
      <c r="F8" s="423" t="s">
        <v>35</v>
      </c>
      <c r="G8" s="423"/>
      <c r="H8" s="423" t="s">
        <v>450</v>
      </c>
      <c r="I8" s="423"/>
    </row>
    <row r="9" spans="1:9" s="32" customFormat="1" ht="78" customHeight="1">
      <c r="A9" s="425"/>
      <c r="B9" s="34" t="s">
        <v>37</v>
      </c>
      <c r="C9" s="34" t="s">
        <v>38</v>
      </c>
      <c r="D9" s="34" t="s">
        <v>37</v>
      </c>
      <c r="E9" s="34" t="s">
        <v>38</v>
      </c>
      <c r="F9" s="34" t="s">
        <v>37</v>
      </c>
      <c r="G9" s="34" t="s">
        <v>38</v>
      </c>
      <c r="H9" s="34" t="s">
        <v>37</v>
      </c>
      <c r="I9" s="34" t="s">
        <v>38</v>
      </c>
    </row>
    <row r="10" spans="1:9" s="3" customFormat="1" ht="15.75">
      <c r="A10" s="45" t="s">
        <v>124</v>
      </c>
      <c r="B10" s="117">
        <v>143</v>
      </c>
      <c r="C10" s="61">
        <v>4091</v>
      </c>
      <c r="D10" s="117">
        <v>113</v>
      </c>
      <c r="E10" s="61">
        <v>2743</v>
      </c>
      <c r="F10" s="49">
        <v>11</v>
      </c>
      <c r="G10" s="61">
        <v>889</v>
      </c>
      <c r="H10" s="117">
        <v>19</v>
      </c>
      <c r="I10" s="117">
        <v>459</v>
      </c>
    </row>
    <row r="11" spans="1:9" s="3" customFormat="1" ht="15.75">
      <c r="A11" s="45" t="s">
        <v>147</v>
      </c>
      <c r="B11" s="117">
        <v>84</v>
      </c>
      <c r="C11" s="61">
        <v>3251</v>
      </c>
      <c r="D11" s="117">
        <v>64</v>
      </c>
      <c r="E11" s="61">
        <v>2592</v>
      </c>
      <c r="F11" s="49">
        <v>3</v>
      </c>
      <c r="G11" s="61">
        <v>265</v>
      </c>
      <c r="H11" s="117">
        <v>17</v>
      </c>
      <c r="I11" s="117">
        <v>394</v>
      </c>
    </row>
    <row r="12" spans="1:9" s="3" customFormat="1" ht="15.75">
      <c r="A12" s="45" t="s">
        <v>155</v>
      </c>
      <c r="B12" s="117">
        <v>267</v>
      </c>
      <c r="C12" s="61">
        <v>8284</v>
      </c>
      <c r="D12" s="117">
        <v>260</v>
      </c>
      <c r="E12" s="61">
        <v>8039</v>
      </c>
      <c r="F12" s="49">
        <v>3</v>
      </c>
      <c r="G12" s="61">
        <v>8</v>
      </c>
      <c r="H12" s="117">
        <v>4</v>
      </c>
      <c r="I12" s="117">
        <v>237</v>
      </c>
    </row>
    <row r="13" spans="1:9" s="3" customFormat="1" ht="15.75">
      <c r="A13" s="45" t="s">
        <v>169</v>
      </c>
      <c r="B13" s="117">
        <v>100</v>
      </c>
      <c r="C13" s="61">
        <v>2819</v>
      </c>
      <c r="D13" s="117">
        <v>93</v>
      </c>
      <c r="E13" s="61">
        <v>2552</v>
      </c>
      <c r="F13" s="49">
        <v>4</v>
      </c>
      <c r="G13" s="61">
        <v>261</v>
      </c>
      <c r="H13" s="117">
        <v>3</v>
      </c>
      <c r="I13" s="117">
        <v>6</v>
      </c>
    </row>
    <row r="14" spans="1:9" s="3" customFormat="1" ht="15.75">
      <c r="A14" s="45" t="s">
        <v>179</v>
      </c>
      <c r="B14" s="117">
        <v>224</v>
      </c>
      <c r="C14" s="61">
        <v>4188</v>
      </c>
      <c r="D14" s="117">
        <v>147</v>
      </c>
      <c r="E14" s="61">
        <v>2751</v>
      </c>
      <c r="F14" s="49">
        <v>1</v>
      </c>
      <c r="G14" s="61">
        <v>35</v>
      </c>
      <c r="H14" s="117">
        <v>76</v>
      </c>
      <c r="I14" s="117">
        <v>1402</v>
      </c>
    </row>
    <row r="15" spans="1:9" s="3" customFormat="1" ht="1.5" customHeight="1">
      <c r="A15" s="46"/>
      <c r="B15" s="202"/>
      <c r="C15" s="203"/>
      <c r="D15" s="202"/>
      <c r="E15" s="47"/>
      <c r="F15" s="202"/>
      <c r="G15" s="48"/>
      <c r="H15" s="202"/>
      <c r="I15" s="47"/>
    </row>
    <row r="16" spans="1:9" s="19" customFormat="1" ht="15.75">
      <c r="A16" s="49" t="s">
        <v>27</v>
      </c>
      <c r="B16" s="61">
        <f aca="true" t="shared" si="0" ref="B16:I16">SUM(B10:B14)</f>
        <v>818</v>
      </c>
      <c r="C16" s="61">
        <f>SUM(C10:C14)</f>
        <v>22633</v>
      </c>
      <c r="D16" s="50">
        <f t="shared" si="0"/>
        <v>677</v>
      </c>
      <c r="E16" s="61">
        <f t="shared" si="0"/>
        <v>18677</v>
      </c>
      <c r="F16" s="50">
        <f t="shared" si="0"/>
        <v>22</v>
      </c>
      <c r="G16" s="61">
        <f t="shared" si="0"/>
        <v>1458</v>
      </c>
      <c r="H16" s="50">
        <f t="shared" si="0"/>
        <v>119</v>
      </c>
      <c r="I16" s="61">
        <f t="shared" si="0"/>
        <v>2498</v>
      </c>
    </row>
    <row r="17" ht="12.75">
      <c r="D17" s="9"/>
    </row>
    <row r="18" ht="12.75">
      <c r="G18" s="114"/>
    </row>
    <row r="21" spans="4:7" ht="12.75">
      <c r="D21" s="5" t="s">
        <v>296</v>
      </c>
      <c r="E21" s="62"/>
      <c r="G21" s="62"/>
    </row>
  </sheetData>
  <sheetProtection/>
  <mergeCells count="6">
    <mergeCell ref="H8:I8"/>
    <mergeCell ref="A8:A9"/>
    <mergeCell ref="A6:I6"/>
    <mergeCell ref="B8:C8"/>
    <mergeCell ref="D8:E8"/>
    <mergeCell ref="F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8"/>
  <sheetViews>
    <sheetView zoomScalePageLayoutView="0" workbookViewId="0" topLeftCell="A1">
      <selection activeCell="AH36" sqref="AH36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3.28125" style="0" bestFit="1" customWidth="1"/>
    <col min="4" max="4" width="7.140625" style="0" bestFit="1" customWidth="1"/>
    <col min="5" max="5" width="3.28125" style="0" bestFit="1" customWidth="1"/>
    <col min="6" max="6" width="9.8515625" style="0" bestFit="1" customWidth="1"/>
    <col min="7" max="7" width="3.28125" style="0" bestFit="1" customWidth="1"/>
    <col min="8" max="8" width="7.421875" style="0" bestFit="1" customWidth="1"/>
    <col min="9" max="9" width="3.28125" style="0" bestFit="1" customWidth="1"/>
    <col min="10" max="10" width="4.8515625" style="0" bestFit="1" customWidth="1"/>
    <col min="11" max="11" width="3.28125" style="0" bestFit="1" customWidth="1"/>
    <col min="12" max="12" width="5.57421875" style="0" customWidth="1"/>
    <col min="13" max="13" width="3.28125" style="0" bestFit="1" customWidth="1"/>
    <col min="14" max="14" width="5.57421875" style="0" customWidth="1"/>
    <col min="15" max="15" width="3.28125" style="0" bestFit="1" customWidth="1"/>
    <col min="16" max="16" width="5.57421875" style="0" customWidth="1"/>
    <col min="17" max="17" width="3.28125" style="0" bestFit="1" customWidth="1"/>
    <col min="18" max="18" width="7.421875" style="0" bestFit="1" customWidth="1"/>
    <col min="19" max="19" width="3.28125" style="0" bestFit="1" customWidth="1"/>
    <col min="20" max="20" width="5.57421875" style="0" customWidth="1"/>
    <col min="21" max="21" width="3.28125" style="0" bestFit="1" customWidth="1"/>
    <col min="22" max="22" width="5.57421875" style="0" customWidth="1"/>
    <col min="23" max="23" width="3.28125" style="0" bestFit="1" customWidth="1"/>
    <col min="24" max="24" width="5.57421875" style="0" customWidth="1"/>
    <col min="25" max="25" width="3.28125" style="0" bestFit="1" customWidth="1"/>
    <col min="26" max="26" width="5.57421875" style="0" customWidth="1"/>
    <col min="27" max="27" width="3.28125" style="0" bestFit="1" customWidth="1"/>
    <col min="28" max="28" width="5.57421875" style="0" customWidth="1"/>
    <col min="29" max="29" width="3.28125" style="0" bestFit="1" customWidth="1"/>
  </cols>
  <sheetData>
    <row r="1" spans="1:29" ht="15.75">
      <c r="A1" s="2"/>
      <c r="Z1" s="426" t="s">
        <v>352</v>
      </c>
      <c r="AA1" s="426"/>
      <c r="AB1" s="426"/>
      <c r="AC1" s="426"/>
    </row>
    <row r="2" spans="1:29" ht="15.75">
      <c r="A2" s="2"/>
      <c r="AC2" s="1"/>
    </row>
    <row r="3" spans="1:29" ht="15.75">
      <c r="A3" s="2"/>
      <c r="AC3" s="1"/>
    </row>
    <row r="4" spans="1:29" ht="15.75">
      <c r="A4" s="2"/>
      <c r="Z4" s="426" t="s">
        <v>457</v>
      </c>
      <c r="AA4" s="426"/>
      <c r="AB4" s="426"/>
      <c r="AC4" s="426"/>
    </row>
    <row r="5" ht="15.75">
      <c r="A5" s="2"/>
    </row>
    <row r="6" spans="1:29" ht="15.75">
      <c r="A6" s="422" t="s">
        <v>39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</row>
    <row r="7" ht="13.5" thickBot="1">
      <c r="A7" s="5"/>
    </row>
    <row r="8" spans="1:30" s="16" customFormat="1" ht="64.5" customHeight="1">
      <c r="A8" s="183" t="s">
        <v>40</v>
      </c>
      <c r="B8" s="183" t="s">
        <v>41</v>
      </c>
      <c r="C8" s="183" t="s">
        <v>42</v>
      </c>
      <c r="D8" s="427" t="s">
        <v>329</v>
      </c>
      <c r="E8" s="428"/>
      <c r="F8" s="427" t="s">
        <v>56</v>
      </c>
      <c r="G8" s="428"/>
      <c r="H8" s="427" t="s">
        <v>43</v>
      </c>
      <c r="I8" s="428"/>
      <c r="J8" s="427" t="s">
        <v>44</v>
      </c>
      <c r="K8" s="428"/>
      <c r="L8" s="427" t="s">
        <v>45</v>
      </c>
      <c r="M8" s="428"/>
      <c r="N8" s="427" t="s">
        <v>46</v>
      </c>
      <c r="O8" s="428"/>
      <c r="P8" s="427" t="s">
        <v>47</v>
      </c>
      <c r="Q8" s="428"/>
      <c r="R8" s="427" t="s">
        <v>48</v>
      </c>
      <c r="S8" s="428"/>
      <c r="T8" s="427" t="s">
        <v>49</v>
      </c>
      <c r="U8" s="428"/>
      <c r="V8" s="427" t="s">
        <v>50</v>
      </c>
      <c r="W8" s="428"/>
      <c r="X8" s="427" t="s">
        <v>51</v>
      </c>
      <c r="Y8" s="428"/>
      <c r="Z8" s="427" t="s">
        <v>52</v>
      </c>
      <c r="AA8" s="428"/>
      <c r="AB8" s="427" t="s">
        <v>53</v>
      </c>
      <c r="AC8" s="428"/>
      <c r="AD8" s="15"/>
    </row>
    <row r="9" spans="1:30" s="12" customFormat="1" ht="24.75">
      <c r="A9" s="184"/>
      <c r="B9" s="185" t="s">
        <v>54</v>
      </c>
      <c r="C9" s="185" t="s">
        <v>54</v>
      </c>
      <c r="D9" s="186" t="s">
        <v>55</v>
      </c>
      <c r="E9" s="187" t="s">
        <v>54</v>
      </c>
      <c r="F9" s="186" t="s">
        <v>55</v>
      </c>
      <c r="G9" s="187" t="s">
        <v>54</v>
      </c>
      <c r="H9" s="186" t="s">
        <v>55</v>
      </c>
      <c r="I9" s="187" t="s">
        <v>54</v>
      </c>
      <c r="J9" s="186" t="s">
        <v>55</v>
      </c>
      <c r="K9" s="187" t="s">
        <v>54</v>
      </c>
      <c r="L9" s="186" t="s">
        <v>55</v>
      </c>
      <c r="M9" s="187" t="s">
        <v>54</v>
      </c>
      <c r="N9" s="186" t="s">
        <v>55</v>
      </c>
      <c r="O9" s="187" t="s">
        <v>54</v>
      </c>
      <c r="P9" s="186" t="s">
        <v>55</v>
      </c>
      <c r="Q9" s="187" t="s">
        <v>54</v>
      </c>
      <c r="R9" s="186" t="s">
        <v>55</v>
      </c>
      <c r="S9" s="187" t="s">
        <v>54</v>
      </c>
      <c r="T9" s="186" t="s">
        <v>55</v>
      </c>
      <c r="U9" s="187" t="s">
        <v>54</v>
      </c>
      <c r="V9" s="186" t="s">
        <v>55</v>
      </c>
      <c r="W9" s="187" t="s">
        <v>54</v>
      </c>
      <c r="X9" s="186" t="s">
        <v>55</v>
      </c>
      <c r="Y9" s="187" t="s">
        <v>54</v>
      </c>
      <c r="Z9" s="186" t="s">
        <v>55</v>
      </c>
      <c r="AA9" s="187" t="s">
        <v>54</v>
      </c>
      <c r="AB9" s="186" t="s">
        <v>55</v>
      </c>
      <c r="AC9" s="187" t="s">
        <v>54</v>
      </c>
      <c r="AD9" s="14"/>
    </row>
    <row r="10" spans="1:30" s="12" customFormat="1" ht="15.75">
      <c r="A10" s="188" t="s">
        <v>258</v>
      </c>
      <c r="B10" s="185">
        <v>1</v>
      </c>
      <c r="C10" s="185">
        <v>4</v>
      </c>
      <c r="D10" s="186">
        <v>0</v>
      </c>
      <c r="E10" s="187">
        <v>0</v>
      </c>
      <c r="F10" s="186">
        <v>14446</v>
      </c>
      <c r="G10" s="187">
        <v>4</v>
      </c>
      <c r="H10" s="186">
        <v>12540</v>
      </c>
      <c r="I10" s="187">
        <v>2</v>
      </c>
      <c r="J10" s="186">
        <v>0</v>
      </c>
      <c r="K10" s="187">
        <v>0</v>
      </c>
      <c r="L10" s="186">
        <v>0</v>
      </c>
      <c r="M10" s="187">
        <v>0</v>
      </c>
      <c r="N10" s="186">
        <v>0</v>
      </c>
      <c r="O10" s="187">
        <v>0</v>
      </c>
      <c r="P10" s="186">
        <v>200</v>
      </c>
      <c r="Q10" s="187">
        <v>1</v>
      </c>
      <c r="R10" s="186">
        <v>2600</v>
      </c>
      <c r="S10" s="187">
        <v>2</v>
      </c>
      <c r="T10" s="186">
        <v>0</v>
      </c>
      <c r="U10" s="187">
        <v>0</v>
      </c>
      <c r="V10" s="186">
        <v>0</v>
      </c>
      <c r="W10" s="187">
        <v>0</v>
      </c>
      <c r="X10" s="186">
        <v>0</v>
      </c>
      <c r="Y10" s="187">
        <v>0</v>
      </c>
      <c r="Z10" s="186">
        <v>0</v>
      </c>
      <c r="AA10" s="187">
        <v>0</v>
      </c>
      <c r="AB10" s="186">
        <v>0</v>
      </c>
      <c r="AC10" s="187">
        <v>0</v>
      </c>
      <c r="AD10" s="14"/>
    </row>
    <row r="11" spans="1:30" s="12" customFormat="1" ht="15.75">
      <c r="A11" s="188" t="s">
        <v>263</v>
      </c>
      <c r="B11" s="185">
        <v>0</v>
      </c>
      <c r="C11" s="185">
        <v>0</v>
      </c>
      <c r="D11" s="186">
        <v>0</v>
      </c>
      <c r="E11" s="187">
        <v>0</v>
      </c>
      <c r="F11" s="186">
        <v>118528</v>
      </c>
      <c r="G11" s="187">
        <v>5</v>
      </c>
      <c r="H11" s="186">
        <v>0</v>
      </c>
      <c r="I11" s="187">
        <v>0</v>
      </c>
      <c r="J11" s="186">
        <v>0</v>
      </c>
      <c r="K11" s="187">
        <v>0</v>
      </c>
      <c r="L11" s="186">
        <v>0</v>
      </c>
      <c r="M11" s="187">
        <v>0</v>
      </c>
      <c r="N11" s="186">
        <v>0</v>
      </c>
      <c r="O11" s="187">
        <v>0</v>
      </c>
      <c r="P11" s="186">
        <v>0</v>
      </c>
      <c r="Q11" s="187">
        <v>0</v>
      </c>
      <c r="R11" s="186">
        <v>115000</v>
      </c>
      <c r="S11" s="187">
        <v>1</v>
      </c>
      <c r="T11" s="186">
        <v>0</v>
      </c>
      <c r="U11" s="187">
        <v>0</v>
      </c>
      <c r="V11" s="186">
        <v>0</v>
      </c>
      <c r="W11" s="187">
        <v>0</v>
      </c>
      <c r="X11" s="186">
        <v>0</v>
      </c>
      <c r="Y11" s="187">
        <v>0</v>
      </c>
      <c r="Z11" s="186">
        <v>0</v>
      </c>
      <c r="AA11" s="187">
        <v>0</v>
      </c>
      <c r="AB11" s="186">
        <v>0</v>
      </c>
      <c r="AC11" s="187">
        <v>0</v>
      </c>
      <c r="AD11" s="14"/>
    </row>
    <row r="12" spans="1:30" s="12" customFormat="1" ht="15.75">
      <c r="A12" s="188" t="s">
        <v>156</v>
      </c>
      <c r="B12" s="185">
        <v>0</v>
      </c>
      <c r="C12" s="185">
        <v>0</v>
      </c>
      <c r="D12" s="186">
        <v>0</v>
      </c>
      <c r="E12" s="187">
        <v>0</v>
      </c>
      <c r="F12" s="186">
        <v>250</v>
      </c>
      <c r="G12" s="187">
        <v>1</v>
      </c>
      <c r="H12" s="186">
        <v>20520</v>
      </c>
      <c r="I12" s="187">
        <v>2</v>
      </c>
      <c r="J12" s="186">
        <v>0</v>
      </c>
      <c r="K12" s="187">
        <v>0</v>
      </c>
      <c r="L12" s="186">
        <v>0</v>
      </c>
      <c r="M12" s="187">
        <v>0</v>
      </c>
      <c r="N12" s="186">
        <v>0</v>
      </c>
      <c r="O12" s="187">
        <v>0</v>
      </c>
      <c r="P12" s="186">
        <v>0</v>
      </c>
      <c r="Q12" s="187">
        <v>0</v>
      </c>
      <c r="R12" s="186">
        <v>0</v>
      </c>
      <c r="S12" s="187">
        <v>0</v>
      </c>
      <c r="T12" s="186">
        <v>0</v>
      </c>
      <c r="U12" s="187">
        <v>0</v>
      </c>
      <c r="V12" s="186">
        <v>0</v>
      </c>
      <c r="W12" s="187">
        <v>0</v>
      </c>
      <c r="X12" s="186">
        <v>0</v>
      </c>
      <c r="Y12" s="187">
        <v>0</v>
      </c>
      <c r="Z12" s="186">
        <v>0</v>
      </c>
      <c r="AA12" s="187">
        <v>0</v>
      </c>
      <c r="AB12" s="186">
        <v>0</v>
      </c>
      <c r="AC12" s="187">
        <v>0</v>
      </c>
      <c r="AD12" s="14"/>
    </row>
    <row r="13" spans="1:30" s="12" customFormat="1" ht="15.75">
      <c r="A13" s="188" t="s">
        <v>265</v>
      </c>
      <c r="B13" s="185">
        <v>0</v>
      </c>
      <c r="C13" s="185">
        <v>0</v>
      </c>
      <c r="D13" s="186">
        <v>0</v>
      </c>
      <c r="E13" s="187">
        <v>0</v>
      </c>
      <c r="F13" s="186">
        <v>0</v>
      </c>
      <c r="G13" s="187">
        <v>0</v>
      </c>
      <c r="H13" s="186">
        <v>0</v>
      </c>
      <c r="I13" s="187">
        <v>0</v>
      </c>
      <c r="J13" s="186">
        <v>0</v>
      </c>
      <c r="K13" s="187">
        <v>0</v>
      </c>
      <c r="L13" s="186">
        <v>100</v>
      </c>
      <c r="M13" s="187">
        <v>1</v>
      </c>
      <c r="N13" s="186">
        <v>0</v>
      </c>
      <c r="O13" s="187">
        <v>0</v>
      </c>
      <c r="P13" s="186">
        <v>0</v>
      </c>
      <c r="Q13" s="187">
        <v>0</v>
      </c>
      <c r="R13" s="186">
        <v>0</v>
      </c>
      <c r="S13" s="187">
        <v>0</v>
      </c>
      <c r="T13" s="186">
        <v>0</v>
      </c>
      <c r="U13" s="187">
        <v>0</v>
      </c>
      <c r="V13" s="186">
        <v>0</v>
      </c>
      <c r="W13" s="187">
        <v>0</v>
      </c>
      <c r="X13" s="186">
        <v>0</v>
      </c>
      <c r="Y13" s="187">
        <v>0</v>
      </c>
      <c r="Z13" s="186">
        <v>0</v>
      </c>
      <c r="AA13" s="187">
        <v>0</v>
      </c>
      <c r="AB13" s="186">
        <v>0</v>
      </c>
      <c r="AC13" s="187">
        <v>0</v>
      </c>
      <c r="AD13" s="14"/>
    </row>
    <row r="14" spans="1:30" s="12" customFormat="1" ht="16.5" thickBot="1">
      <c r="A14" s="189" t="s">
        <v>261</v>
      </c>
      <c r="B14" s="190">
        <v>1</v>
      </c>
      <c r="C14" s="190">
        <v>0</v>
      </c>
      <c r="D14" s="191">
        <v>10148</v>
      </c>
      <c r="E14" s="192">
        <v>1</v>
      </c>
      <c r="F14" s="191">
        <v>0</v>
      </c>
      <c r="G14" s="192">
        <v>0</v>
      </c>
      <c r="H14" s="191">
        <v>0</v>
      </c>
      <c r="I14" s="192">
        <v>0</v>
      </c>
      <c r="J14" s="191">
        <v>0</v>
      </c>
      <c r="K14" s="192">
        <v>0</v>
      </c>
      <c r="L14" s="191">
        <v>0</v>
      </c>
      <c r="M14" s="192">
        <v>0</v>
      </c>
      <c r="N14" s="191">
        <v>0</v>
      </c>
      <c r="O14" s="193">
        <v>0</v>
      </c>
      <c r="P14" s="194">
        <v>0</v>
      </c>
      <c r="Q14" s="192">
        <v>0</v>
      </c>
      <c r="R14" s="191">
        <v>0</v>
      </c>
      <c r="S14" s="192">
        <v>0</v>
      </c>
      <c r="T14" s="191">
        <v>0</v>
      </c>
      <c r="U14" s="192">
        <v>0</v>
      </c>
      <c r="V14" s="191">
        <v>0</v>
      </c>
      <c r="W14" s="192">
        <v>0</v>
      </c>
      <c r="X14" s="191">
        <v>0</v>
      </c>
      <c r="Y14" s="192">
        <v>0</v>
      </c>
      <c r="Z14" s="191">
        <v>0</v>
      </c>
      <c r="AA14" s="192">
        <v>0</v>
      </c>
      <c r="AB14" s="191">
        <v>0</v>
      </c>
      <c r="AC14" s="192">
        <v>0</v>
      </c>
      <c r="AD14" s="14"/>
    </row>
    <row r="15" spans="1:30" s="12" customFormat="1" ht="17.25" thickBot="1" thickTop="1">
      <c r="A15" s="100" t="s">
        <v>264</v>
      </c>
      <c r="B15" s="101">
        <f>SUM(B10:B14)</f>
        <v>2</v>
      </c>
      <c r="C15" s="101">
        <f aca="true" t="shared" si="0" ref="C15:AC15">SUM(C10:C14)</f>
        <v>4</v>
      </c>
      <c r="D15" s="102">
        <f t="shared" si="0"/>
        <v>10148</v>
      </c>
      <c r="E15" s="103">
        <f t="shared" si="0"/>
        <v>1</v>
      </c>
      <c r="F15" s="102">
        <f t="shared" si="0"/>
        <v>133224</v>
      </c>
      <c r="G15" s="103">
        <f t="shared" si="0"/>
        <v>10</v>
      </c>
      <c r="H15" s="102">
        <f t="shared" si="0"/>
        <v>33060</v>
      </c>
      <c r="I15" s="103">
        <f t="shared" si="0"/>
        <v>4</v>
      </c>
      <c r="J15" s="102">
        <f t="shared" si="0"/>
        <v>0</v>
      </c>
      <c r="K15" s="103">
        <f t="shared" si="0"/>
        <v>0</v>
      </c>
      <c r="L15" s="102">
        <f t="shared" si="0"/>
        <v>100</v>
      </c>
      <c r="M15" s="103">
        <f t="shared" si="0"/>
        <v>1</v>
      </c>
      <c r="N15" s="102">
        <f t="shared" si="0"/>
        <v>0</v>
      </c>
      <c r="O15" s="103">
        <f t="shared" si="0"/>
        <v>0</v>
      </c>
      <c r="P15" s="102">
        <f t="shared" si="0"/>
        <v>200</v>
      </c>
      <c r="Q15" s="103">
        <f t="shared" si="0"/>
        <v>1</v>
      </c>
      <c r="R15" s="102">
        <f t="shared" si="0"/>
        <v>117600</v>
      </c>
      <c r="S15" s="103">
        <f t="shared" si="0"/>
        <v>3</v>
      </c>
      <c r="T15" s="102">
        <f t="shared" si="0"/>
        <v>0</v>
      </c>
      <c r="U15" s="103">
        <f t="shared" si="0"/>
        <v>0</v>
      </c>
      <c r="V15" s="102">
        <f t="shared" si="0"/>
        <v>0</v>
      </c>
      <c r="W15" s="103">
        <f t="shared" si="0"/>
        <v>0</v>
      </c>
      <c r="X15" s="102">
        <f t="shared" si="0"/>
        <v>0</v>
      </c>
      <c r="Y15" s="103">
        <f t="shared" si="0"/>
        <v>0</v>
      </c>
      <c r="Z15" s="102">
        <f t="shared" si="0"/>
        <v>0</v>
      </c>
      <c r="AA15" s="103">
        <f t="shared" si="0"/>
        <v>0</v>
      </c>
      <c r="AB15" s="102">
        <f t="shared" si="0"/>
        <v>0</v>
      </c>
      <c r="AC15" s="103">
        <f t="shared" si="0"/>
        <v>0</v>
      </c>
      <c r="AD15" s="14"/>
    </row>
    <row r="16" spans="1:30" s="12" customFormat="1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3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4"/>
    </row>
    <row r="17" ht="12.75">
      <c r="A17" s="5"/>
    </row>
    <row r="18" ht="12.75">
      <c r="A18" s="5"/>
    </row>
  </sheetData>
  <sheetProtection/>
  <mergeCells count="16">
    <mergeCell ref="R8:S8"/>
    <mergeCell ref="AB8:AC8"/>
    <mergeCell ref="T8:U8"/>
    <mergeCell ref="V8:W8"/>
    <mergeCell ref="X8:Y8"/>
    <mergeCell ref="Z8:AA8"/>
    <mergeCell ref="Z4:AC4"/>
    <mergeCell ref="Z1:AC1"/>
    <mergeCell ref="A6:AC6"/>
    <mergeCell ref="D8:E8"/>
    <mergeCell ref="F8:G8"/>
    <mergeCell ref="H8:I8"/>
    <mergeCell ref="J8:K8"/>
    <mergeCell ref="L8:M8"/>
    <mergeCell ref="N8:O8"/>
    <mergeCell ref="P8:Q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30"/>
  <sheetViews>
    <sheetView zoomScalePageLayoutView="0" workbookViewId="0" topLeftCell="A1">
      <selection activeCell="R46" sqref="R46"/>
    </sheetView>
  </sheetViews>
  <sheetFormatPr defaultColWidth="9.140625" defaultRowHeight="12.75"/>
  <cols>
    <col min="1" max="1" width="17.57421875" style="0" bestFit="1" customWidth="1"/>
    <col min="2" max="2" width="5.7109375" style="0" customWidth="1"/>
    <col min="3" max="3" width="6.57421875" style="0" customWidth="1"/>
    <col min="4" max="4" width="5.7109375" style="0" customWidth="1"/>
    <col min="5" max="5" width="7.140625" style="0" customWidth="1"/>
    <col min="6" max="6" width="5.7109375" style="0" customWidth="1"/>
    <col min="7" max="7" width="7.00390625" style="0" customWidth="1"/>
    <col min="8" max="8" width="5.7109375" style="0" customWidth="1"/>
    <col min="9" max="9" width="8.00390625" style="0" customWidth="1"/>
    <col min="10" max="10" width="5.7109375" style="0" customWidth="1"/>
    <col min="11" max="11" width="7.28125" style="0" customWidth="1"/>
    <col min="12" max="12" width="5.7109375" style="0" customWidth="1"/>
    <col min="13" max="13" width="8.140625" style="0" customWidth="1"/>
    <col min="14" max="14" width="5.7109375" style="0" customWidth="1"/>
    <col min="15" max="15" width="7.8515625" style="0" customWidth="1"/>
    <col min="16" max="16" width="5.7109375" style="0" customWidth="1"/>
    <col min="17" max="17" width="7.57421875" style="0" customWidth="1"/>
    <col min="18" max="20" width="5.7109375" style="0" customWidth="1"/>
    <col min="21" max="21" width="8.421875" style="0" customWidth="1"/>
  </cols>
  <sheetData>
    <row r="1" spans="1:21" ht="15.75">
      <c r="A1" s="2"/>
      <c r="T1" s="426" t="s">
        <v>351</v>
      </c>
      <c r="U1" s="426"/>
    </row>
    <row r="2" spans="1:21" ht="15.75">
      <c r="A2" s="2"/>
      <c r="U2" s="9"/>
    </row>
    <row r="3" spans="1:21" ht="15.75">
      <c r="A3" s="2"/>
      <c r="U3" s="9"/>
    </row>
    <row r="4" spans="1:21" ht="15.75">
      <c r="A4" s="2"/>
      <c r="S4" s="426" t="s">
        <v>435</v>
      </c>
      <c r="T4" s="426"/>
      <c r="U4" s="426"/>
    </row>
    <row r="5" spans="1:21" ht="15.75" customHeight="1">
      <c r="A5" s="2"/>
      <c r="U5" s="9"/>
    </row>
    <row r="6" spans="1:21" ht="15.75">
      <c r="A6" s="422" t="s">
        <v>57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</row>
    <row r="7" s="5" customFormat="1" ht="15.75" thickBot="1">
      <c r="A7" s="3"/>
    </row>
    <row r="8" spans="1:21" s="25" customFormat="1" ht="13.5" customHeight="1">
      <c r="A8" s="431" t="s">
        <v>452</v>
      </c>
      <c r="B8" s="382" t="s">
        <v>17</v>
      </c>
      <c r="C8" s="378"/>
      <c r="D8" s="378"/>
      <c r="E8" s="378"/>
      <c r="F8" s="378"/>
      <c r="G8" s="378"/>
      <c r="H8" s="378"/>
      <c r="I8" s="379"/>
      <c r="J8" s="382" t="s">
        <v>18</v>
      </c>
      <c r="K8" s="378"/>
      <c r="L8" s="378"/>
      <c r="M8" s="378"/>
      <c r="N8" s="378"/>
      <c r="O8" s="378"/>
      <c r="P8" s="378"/>
      <c r="Q8" s="379"/>
      <c r="R8" s="382" t="s">
        <v>21</v>
      </c>
      <c r="S8" s="378"/>
      <c r="T8" s="378"/>
      <c r="U8" s="379"/>
    </row>
    <row r="9" spans="1:21" s="25" customFormat="1" ht="13.5" customHeight="1">
      <c r="A9" s="432"/>
      <c r="B9" s="429" t="s">
        <v>58</v>
      </c>
      <c r="C9" s="409"/>
      <c r="D9" s="409"/>
      <c r="E9" s="409"/>
      <c r="F9" s="409" t="s">
        <v>59</v>
      </c>
      <c r="G9" s="409"/>
      <c r="H9" s="409"/>
      <c r="I9" s="430"/>
      <c r="J9" s="429" t="s">
        <v>58</v>
      </c>
      <c r="K9" s="409"/>
      <c r="L9" s="409"/>
      <c r="M9" s="409"/>
      <c r="N9" s="409" t="s">
        <v>59</v>
      </c>
      <c r="O9" s="409"/>
      <c r="P9" s="409"/>
      <c r="Q9" s="430"/>
      <c r="R9" s="429" t="s">
        <v>58</v>
      </c>
      <c r="S9" s="409"/>
      <c r="T9" s="409" t="s">
        <v>59</v>
      </c>
      <c r="U9" s="430"/>
    </row>
    <row r="10" spans="1:21" s="25" customFormat="1" ht="13.5" customHeight="1">
      <c r="A10" s="432"/>
      <c r="B10" s="429" t="s">
        <v>60</v>
      </c>
      <c r="C10" s="409"/>
      <c r="D10" s="409" t="s">
        <v>61</v>
      </c>
      <c r="E10" s="409"/>
      <c r="F10" s="409" t="s">
        <v>60</v>
      </c>
      <c r="G10" s="409"/>
      <c r="H10" s="409" t="s">
        <v>61</v>
      </c>
      <c r="I10" s="430"/>
      <c r="J10" s="429" t="s">
        <v>60</v>
      </c>
      <c r="K10" s="409"/>
      <c r="L10" s="409" t="s">
        <v>61</v>
      </c>
      <c r="M10" s="409"/>
      <c r="N10" s="409" t="s">
        <v>60</v>
      </c>
      <c r="O10" s="409"/>
      <c r="P10" s="409" t="s">
        <v>61</v>
      </c>
      <c r="Q10" s="430"/>
      <c r="R10" s="429" t="s">
        <v>60</v>
      </c>
      <c r="S10" s="409"/>
      <c r="T10" s="409" t="s">
        <v>60</v>
      </c>
      <c r="U10" s="430"/>
    </row>
    <row r="11" spans="1:21" s="12" customFormat="1" ht="12.75">
      <c r="A11" s="432"/>
      <c r="B11" s="81" t="s">
        <v>62</v>
      </c>
      <c r="C11" s="26" t="s">
        <v>38</v>
      </c>
      <c r="D11" s="26" t="s">
        <v>62</v>
      </c>
      <c r="E11" s="26" t="s">
        <v>38</v>
      </c>
      <c r="F11" s="26" t="s">
        <v>62</v>
      </c>
      <c r="G11" s="26" t="s">
        <v>38</v>
      </c>
      <c r="H11" s="26" t="s">
        <v>62</v>
      </c>
      <c r="I11" s="82" t="s">
        <v>38</v>
      </c>
      <c r="J11" s="81" t="s">
        <v>62</v>
      </c>
      <c r="K11" s="26" t="s">
        <v>38</v>
      </c>
      <c r="L11" s="26" t="s">
        <v>62</v>
      </c>
      <c r="M11" s="26" t="s">
        <v>38</v>
      </c>
      <c r="N11" s="26" t="s">
        <v>62</v>
      </c>
      <c r="O11" s="26" t="s">
        <v>38</v>
      </c>
      <c r="P11" s="26" t="s">
        <v>62</v>
      </c>
      <c r="Q11" s="82" t="s">
        <v>38</v>
      </c>
      <c r="R11" s="81" t="s">
        <v>62</v>
      </c>
      <c r="S11" s="26" t="s">
        <v>38</v>
      </c>
      <c r="T11" s="26" t="s">
        <v>62</v>
      </c>
      <c r="U11" s="82" t="s">
        <v>38</v>
      </c>
    </row>
    <row r="12" spans="1:21" s="24" customFormat="1" ht="13.5" thickBot="1">
      <c r="A12" s="433"/>
      <c r="B12" s="126">
        <v>701</v>
      </c>
      <c r="C12" s="127">
        <v>5094</v>
      </c>
      <c r="D12" s="304">
        <v>40</v>
      </c>
      <c r="E12" s="304">
        <v>414</v>
      </c>
      <c r="F12" s="304">
        <v>1579</v>
      </c>
      <c r="G12" s="304">
        <v>3435</v>
      </c>
      <c r="H12" s="304">
        <v>29</v>
      </c>
      <c r="I12" s="305">
        <v>71</v>
      </c>
      <c r="J12" s="126">
        <v>1370</v>
      </c>
      <c r="K12" s="127">
        <v>45549</v>
      </c>
      <c r="L12" s="304">
        <v>67</v>
      </c>
      <c r="M12" s="304">
        <v>698</v>
      </c>
      <c r="N12" s="304">
        <v>5571</v>
      </c>
      <c r="O12" s="304">
        <v>163024</v>
      </c>
      <c r="P12" s="127">
        <v>0</v>
      </c>
      <c r="Q12" s="128">
        <v>0</v>
      </c>
      <c r="R12" s="126">
        <v>357</v>
      </c>
      <c r="S12" s="127">
        <v>2054</v>
      </c>
      <c r="T12" s="127">
        <v>5650</v>
      </c>
      <c r="U12" s="128">
        <v>95870</v>
      </c>
    </row>
    <row r="13" spans="1:16" ht="12.75">
      <c r="A13" s="5"/>
      <c r="P13" t="s">
        <v>296</v>
      </c>
    </row>
    <row r="14" spans="1:21" ht="12.75">
      <c r="A14" s="5"/>
      <c r="B14" s="9"/>
      <c r="C14" s="9"/>
      <c r="D14" s="9"/>
      <c r="E14" s="9"/>
      <c r="F14" s="9"/>
      <c r="G14" s="9"/>
      <c r="H14" s="9"/>
      <c r="I14" s="9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ht="12.75">
      <c r="A15" s="5"/>
    </row>
    <row r="16" spans="1:21" ht="12.75">
      <c r="A16" s="77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12.75">
      <c r="A17" s="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ht="12.75">
      <c r="A18" s="5"/>
    </row>
    <row r="19" spans="1:21" ht="12.75">
      <c r="A19" s="5"/>
      <c r="B19" s="62"/>
      <c r="C19" s="62"/>
      <c r="D19" s="83"/>
      <c r="E19" s="62"/>
      <c r="F19" s="62"/>
      <c r="G19" s="62"/>
      <c r="H19" s="83"/>
      <c r="I19" s="62"/>
      <c r="J19" s="62"/>
      <c r="K19" s="62"/>
      <c r="L19" s="83"/>
      <c r="M19" s="62"/>
      <c r="N19" s="62"/>
      <c r="O19" s="62"/>
      <c r="P19" s="83"/>
      <c r="Q19" s="62"/>
      <c r="R19" s="62"/>
      <c r="S19" s="62"/>
      <c r="T19" s="83"/>
      <c r="U19" s="62"/>
    </row>
    <row r="20" ht="12.75">
      <c r="A20" s="5"/>
    </row>
    <row r="21" ht="12.75">
      <c r="A21" s="5"/>
    </row>
    <row r="22" ht="12.75">
      <c r="A22" s="5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30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30"/>
      <c r="K28" s="12"/>
      <c r="L28" s="12"/>
      <c r="M28" s="12"/>
      <c r="N28" s="12"/>
      <c r="O28" s="12"/>
      <c r="P28" s="12"/>
      <c r="Q28" s="12"/>
      <c r="R28" s="12"/>
      <c r="S28" s="12"/>
    </row>
    <row r="29" spans="7:19" ht="12.75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7:19" ht="12.75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</sheetData>
  <sheetProtection/>
  <mergeCells count="23">
    <mergeCell ref="T1:U1"/>
    <mergeCell ref="T9:U9"/>
    <mergeCell ref="J8:Q8"/>
    <mergeCell ref="T10:U10"/>
    <mergeCell ref="P10:Q10"/>
    <mergeCell ref="B8:I8"/>
    <mergeCell ref="H10:I10"/>
    <mergeCell ref="A6:U6"/>
    <mergeCell ref="B10:C10"/>
    <mergeCell ref="A8:A12"/>
    <mergeCell ref="F9:I9"/>
    <mergeCell ref="J10:K10"/>
    <mergeCell ref="F10:G10"/>
    <mergeCell ref="B9:E9"/>
    <mergeCell ref="D10:E10"/>
    <mergeCell ref="R8:U8"/>
    <mergeCell ref="S4:U4"/>
    <mergeCell ref="R10:S10"/>
    <mergeCell ref="N10:O10"/>
    <mergeCell ref="R9:S9"/>
    <mergeCell ref="J9:M9"/>
    <mergeCell ref="L10:M10"/>
    <mergeCell ref="N9:Q9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4.421875" style="0" bestFit="1" customWidth="1"/>
    <col min="2" max="2" width="30.421875" style="0" bestFit="1" customWidth="1"/>
  </cols>
  <sheetData>
    <row r="1" spans="1:10" ht="15.75">
      <c r="A1" s="2"/>
      <c r="I1" s="426" t="s">
        <v>350</v>
      </c>
      <c r="J1" s="426"/>
    </row>
    <row r="2" spans="1:10" ht="15.75">
      <c r="A2" s="2"/>
      <c r="J2" s="1"/>
    </row>
    <row r="3" spans="1:10" ht="15.75">
      <c r="A3" s="2"/>
      <c r="J3" s="1"/>
    </row>
    <row r="4" ht="15.75">
      <c r="A4" s="2"/>
    </row>
    <row r="5" spans="1:10" ht="15.75">
      <c r="A5" s="2"/>
      <c r="I5" s="422" t="s">
        <v>457</v>
      </c>
      <c r="J5" s="422"/>
    </row>
    <row r="6" spans="1:10" ht="15.75">
      <c r="A6" s="422" t="s">
        <v>63</v>
      </c>
      <c r="B6" s="422"/>
      <c r="C6" s="422"/>
      <c r="D6" s="422"/>
      <c r="E6" s="422"/>
      <c r="F6" s="422"/>
      <c r="G6" s="422"/>
      <c r="H6" s="422"/>
      <c r="I6" s="422"/>
      <c r="J6" s="422"/>
    </row>
    <row r="7" ht="15.75">
      <c r="A7" s="2"/>
    </row>
    <row r="8" spans="1:10" s="28" customFormat="1" ht="22.5" customHeight="1">
      <c r="A8" s="435" t="s">
        <v>395</v>
      </c>
      <c r="B8" s="434" t="s">
        <v>64</v>
      </c>
      <c r="C8" s="408" t="s">
        <v>65</v>
      </c>
      <c r="D8" s="408"/>
      <c r="E8" s="408" t="s">
        <v>66</v>
      </c>
      <c r="F8" s="408"/>
      <c r="G8" s="408" t="s">
        <v>67</v>
      </c>
      <c r="H8" s="408"/>
      <c r="I8" s="408" t="s">
        <v>68</v>
      </c>
      <c r="J8" s="408"/>
    </row>
    <row r="9" spans="1:10" s="28" customFormat="1" ht="12.75">
      <c r="A9" s="436"/>
      <c r="B9" s="434"/>
      <c r="C9" s="31" t="s">
        <v>69</v>
      </c>
      <c r="D9" s="31" t="s">
        <v>70</v>
      </c>
      <c r="E9" s="31" t="s">
        <v>69</v>
      </c>
      <c r="F9" s="31" t="s">
        <v>70</v>
      </c>
      <c r="G9" s="31" t="s">
        <v>69</v>
      </c>
      <c r="H9" s="31" t="s">
        <v>70</v>
      </c>
      <c r="I9" s="31" t="s">
        <v>69</v>
      </c>
      <c r="J9" s="31" t="s">
        <v>70</v>
      </c>
    </row>
    <row r="10" spans="1:10" ht="12.75">
      <c r="A10" s="436"/>
      <c r="B10" s="26" t="s">
        <v>574</v>
      </c>
      <c r="C10" s="85">
        <v>4</v>
      </c>
      <c r="D10" s="85">
        <v>31</v>
      </c>
      <c r="E10" s="85"/>
      <c r="F10" s="85"/>
      <c r="G10" s="85"/>
      <c r="H10" s="85"/>
      <c r="I10" s="85"/>
      <c r="J10" s="85"/>
    </row>
    <row r="11" spans="1:10" ht="12.75">
      <c r="A11" s="436"/>
      <c r="B11" s="131" t="s">
        <v>575</v>
      </c>
      <c r="C11" s="85">
        <v>1</v>
      </c>
      <c r="D11" s="85">
        <v>1</v>
      </c>
      <c r="E11" s="85"/>
      <c r="F11" s="85"/>
      <c r="G11" s="85"/>
      <c r="H11" s="85"/>
      <c r="I11" s="85"/>
      <c r="J11" s="85"/>
    </row>
    <row r="12" spans="1:10" ht="12.75">
      <c r="A12" s="436"/>
      <c r="B12" s="26" t="s">
        <v>328</v>
      </c>
      <c r="C12" s="26">
        <v>1</v>
      </c>
      <c r="D12" s="26">
        <v>4</v>
      </c>
      <c r="E12" s="26"/>
      <c r="F12" s="26"/>
      <c r="G12" s="26">
        <v>2</v>
      </c>
      <c r="H12" s="26">
        <v>155</v>
      </c>
      <c r="I12" s="26"/>
      <c r="J12" s="26"/>
    </row>
    <row r="13" spans="1:10" ht="12.75">
      <c r="A13" s="436"/>
      <c r="B13" s="131" t="s">
        <v>576</v>
      </c>
      <c r="C13" s="85"/>
      <c r="D13" s="85"/>
      <c r="E13" s="85"/>
      <c r="F13" s="85"/>
      <c r="G13" s="85">
        <v>1</v>
      </c>
      <c r="H13" s="85">
        <v>94</v>
      </c>
      <c r="I13" s="85"/>
      <c r="J13" s="85"/>
    </row>
    <row r="14" spans="1:10" ht="12.75">
      <c r="A14" s="436"/>
      <c r="B14" s="131" t="s">
        <v>577</v>
      </c>
      <c r="C14" s="85"/>
      <c r="D14" s="85"/>
      <c r="E14" s="85">
        <v>2</v>
      </c>
      <c r="F14" s="85">
        <v>25</v>
      </c>
      <c r="G14" s="85"/>
      <c r="H14" s="85"/>
      <c r="I14" s="85"/>
      <c r="J14" s="85"/>
    </row>
    <row r="15" spans="1:10" ht="12.75">
      <c r="A15" s="436"/>
      <c r="B15" s="131" t="s">
        <v>578</v>
      </c>
      <c r="C15" s="85"/>
      <c r="D15" s="85"/>
      <c r="E15" s="85">
        <v>4</v>
      </c>
      <c r="F15" s="85">
        <v>7</v>
      </c>
      <c r="G15" s="85">
        <v>3</v>
      </c>
      <c r="H15" s="85">
        <v>125</v>
      </c>
      <c r="I15" s="85"/>
      <c r="J15" s="85"/>
    </row>
    <row r="16" spans="1:10" ht="12.75">
      <c r="A16" s="436"/>
      <c r="B16" s="131" t="s">
        <v>579</v>
      </c>
      <c r="C16" s="85"/>
      <c r="D16" s="85"/>
      <c r="E16" s="85">
        <v>1</v>
      </c>
      <c r="F16" s="85">
        <v>114</v>
      </c>
      <c r="G16" s="85"/>
      <c r="H16" s="85"/>
      <c r="I16" s="85"/>
      <c r="J16" s="85"/>
    </row>
    <row r="17" spans="1:10" ht="12.75">
      <c r="A17" s="436"/>
      <c r="B17" s="131" t="s">
        <v>580</v>
      </c>
      <c r="C17" s="85"/>
      <c r="D17" s="85"/>
      <c r="E17" s="85"/>
      <c r="F17" s="85"/>
      <c r="G17" s="85"/>
      <c r="H17" s="85"/>
      <c r="I17" s="85">
        <v>2</v>
      </c>
      <c r="J17" s="85">
        <v>21</v>
      </c>
    </row>
    <row r="18" spans="1:10" ht="12.75">
      <c r="A18" s="436"/>
      <c r="B18" s="131" t="s">
        <v>314</v>
      </c>
      <c r="C18" s="85">
        <v>1</v>
      </c>
      <c r="D18" s="85">
        <v>11</v>
      </c>
      <c r="E18" s="85"/>
      <c r="F18" s="85"/>
      <c r="G18" s="85"/>
      <c r="H18" s="85"/>
      <c r="I18" s="85"/>
      <c r="J18" s="85"/>
    </row>
    <row r="19" spans="1:10" ht="12.75">
      <c r="A19" s="436"/>
      <c r="B19" s="347" t="s">
        <v>279</v>
      </c>
      <c r="C19" s="85">
        <f>SUM(C10:C18)</f>
        <v>7</v>
      </c>
      <c r="D19" s="85">
        <f aca="true" t="shared" si="0" ref="D19:J19">SUM(D10:D18)</f>
        <v>47</v>
      </c>
      <c r="E19" s="85">
        <f t="shared" si="0"/>
        <v>7</v>
      </c>
      <c r="F19" s="85">
        <f t="shared" si="0"/>
        <v>146</v>
      </c>
      <c r="G19" s="85">
        <f t="shared" si="0"/>
        <v>6</v>
      </c>
      <c r="H19" s="85">
        <f t="shared" si="0"/>
        <v>374</v>
      </c>
      <c r="I19" s="85">
        <f t="shared" si="0"/>
        <v>2</v>
      </c>
      <c r="J19" s="85">
        <f t="shared" si="0"/>
        <v>21</v>
      </c>
    </row>
  </sheetData>
  <sheetProtection/>
  <mergeCells count="9">
    <mergeCell ref="I5:J5"/>
    <mergeCell ref="I1:J1"/>
    <mergeCell ref="A6:J6"/>
    <mergeCell ref="B8:B9"/>
    <mergeCell ref="G8:H8"/>
    <mergeCell ref="I8:J8"/>
    <mergeCell ref="C8:D8"/>
    <mergeCell ref="E8:F8"/>
    <mergeCell ref="A8:A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9.28125" style="20" customWidth="1"/>
    <col min="2" max="2" width="16.140625" style="89" customWidth="1"/>
    <col min="3" max="3" width="19.140625" style="20" customWidth="1"/>
    <col min="4" max="4" width="11.00390625" style="20" customWidth="1"/>
    <col min="5" max="5" width="20.421875" style="20" customWidth="1"/>
    <col min="6" max="6" width="7.28125" style="20" bestFit="1" customWidth="1"/>
    <col min="7" max="7" width="7.7109375" style="20" bestFit="1" customWidth="1"/>
    <col min="8" max="8" width="8.57421875" style="20" customWidth="1"/>
    <col min="9" max="10" width="7.00390625" style="20" bestFit="1" customWidth="1"/>
    <col min="11" max="12" width="9.7109375" style="20" customWidth="1"/>
    <col min="13" max="16384" width="9.140625" style="5" customWidth="1"/>
  </cols>
  <sheetData>
    <row r="1" spans="11:12" ht="15.75">
      <c r="K1" s="426" t="s">
        <v>349</v>
      </c>
      <c r="L1" s="426"/>
    </row>
    <row r="2" ht="15.75">
      <c r="L2" s="18"/>
    </row>
    <row r="3" spans="1:11" s="7" customFormat="1" ht="15.75">
      <c r="A3" s="29"/>
      <c r="B3" s="87"/>
      <c r="C3" s="63"/>
      <c r="D3" s="63"/>
      <c r="E3" s="63"/>
      <c r="F3" s="63"/>
      <c r="G3" s="63"/>
      <c r="H3" s="63"/>
      <c r="I3" s="63"/>
      <c r="J3" s="63"/>
      <c r="K3" s="63"/>
    </row>
    <row r="4" spans="1:12" s="7" customFormat="1" ht="15.75">
      <c r="A4" s="29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7" customFormat="1" ht="15.75">
      <c r="A5" s="29"/>
      <c r="B5" s="87"/>
      <c r="C5" s="63"/>
      <c r="D5" s="63"/>
      <c r="E5" s="63"/>
      <c r="F5" s="63"/>
      <c r="G5" s="63"/>
      <c r="H5" s="63"/>
      <c r="I5" s="63"/>
      <c r="J5" s="63"/>
      <c r="K5" s="426" t="s">
        <v>457</v>
      </c>
      <c r="L5" s="426"/>
    </row>
    <row r="6" spans="1:12" s="7" customFormat="1" ht="15.75">
      <c r="A6" s="18"/>
      <c r="B6" s="87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7" customFormat="1" ht="15.75">
      <c r="A7" s="422" t="s">
        <v>71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</row>
    <row r="9" spans="1:12" s="77" customFormat="1" ht="36">
      <c r="A9" s="78" t="s">
        <v>40</v>
      </c>
      <c r="B9" s="78" t="s">
        <v>72</v>
      </c>
      <c r="C9" s="79" t="s">
        <v>266</v>
      </c>
      <c r="D9" s="78" t="s">
        <v>276</v>
      </c>
      <c r="E9" s="78" t="s">
        <v>73</v>
      </c>
      <c r="F9" s="79" t="s">
        <v>267</v>
      </c>
      <c r="G9" s="76" t="s">
        <v>283</v>
      </c>
      <c r="H9" s="76" t="s">
        <v>282</v>
      </c>
      <c r="I9" s="76" t="s">
        <v>280</v>
      </c>
      <c r="J9" s="76" t="s">
        <v>281</v>
      </c>
      <c r="K9" s="76" t="s">
        <v>284</v>
      </c>
      <c r="L9" s="76" t="s">
        <v>285</v>
      </c>
    </row>
    <row r="10" spans="1:12" s="64" customFormat="1" ht="12.75">
      <c r="A10" s="195" t="s">
        <v>179</v>
      </c>
      <c r="B10" s="78" t="s">
        <v>250</v>
      </c>
      <c r="C10" s="195" t="s">
        <v>404</v>
      </c>
      <c r="D10" s="170" t="s">
        <v>404</v>
      </c>
      <c r="E10" s="196" t="s">
        <v>560</v>
      </c>
      <c r="F10" s="195" t="s">
        <v>440</v>
      </c>
      <c r="G10" s="170">
        <v>460</v>
      </c>
      <c r="H10" s="170">
        <v>200</v>
      </c>
      <c r="I10" s="170">
        <v>50</v>
      </c>
      <c r="J10" s="170">
        <v>150</v>
      </c>
      <c r="K10" s="197" t="s">
        <v>561</v>
      </c>
      <c r="L10" s="197" t="s">
        <v>562</v>
      </c>
    </row>
    <row r="11" spans="1:12" s="64" customFormat="1" ht="12.75">
      <c r="A11" s="195" t="s">
        <v>147</v>
      </c>
      <c r="B11" s="78" t="s">
        <v>152</v>
      </c>
      <c r="C11" s="195" t="s">
        <v>404</v>
      </c>
      <c r="D11" s="170" t="s">
        <v>404</v>
      </c>
      <c r="E11" s="196" t="s">
        <v>563</v>
      </c>
      <c r="F11" s="170" t="s">
        <v>440</v>
      </c>
      <c r="G11" s="170">
        <v>1300</v>
      </c>
      <c r="H11" s="170">
        <v>20</v>
      </c>
      <c r="I11" s="170">
        <v>0</v>
      </c>
      <c r="J11" s="170">
        <v>20</v>
      </c>
      <c r="K11" s="197" t="s">
        <v>564</v>
      </c>
      <c r="L11" s="197" t="s">
        <v>565</v>
      </c>
    </row>
    <row r="12" spans="1:12" s="65" customFormat="1" ht="12.75">
      <c r="A12" s="195" t="s">
        <v>147</v>
      </c>
      <c r="B12" s="78" t="s">
        <v>223</v>
      </c>
      <c r="C12" s="195" t="s">
        <v>404</v>
      </c>
      <c r="D12" s="170" t="s">
        <v>404</v>
      </c>
      <c r="E12" s="196" t="s">
        <v>566</v>
      </c>
      <c r="F12" s="170" t="s">
        <v>440</v>
      </c>
      <c r="G12" s="170">
        <v>399</v>
      </c>
      <c r="H12" s="170">
        <v>40</v>
      </c>
      <c r="I12" s="170">
        <v>0</v>
      </c>
      <c r="J12" s="170">
        <v>40</v>
      </c>
      <c r="K12" s="198" t="s">
        <v>567</v>
      </c>
      <c r="L12" s="198">
        <v>43872</v>
      </c>
    </row>
    <row r="13" spans="1:12" ht="12.75">
      <c r="A13" s="195" t="s">
        <v>147</v>
      </c>
      <c r="B13" s="201" t="s">
        <v>224</v>
      </c>
      <c r="C13" s="195" t="s">
        <v>404</v>
      </c>
      <c r="D13" s="170" t="s">
        <v>404</v>
      </c>
      <c r="E13" s="199" t="s">
        <v>568</v>
      </c>
      <c r="F13" s="116" t="s">
        <v>440</v>
      </c>
      <c r="G13" s="116">
        <v>220</v>
      </c>
      <c r="H13" s="116">
        <v>30</v>
      </c>
      <c r="I13" s="116">
        <v>0</v>
      </c>
      <c r="J13" s="116">
        <v>30</v>
      </c>
      <c r="K13" s="200">
        <v>43832</v>
      </c>
      <c r="L13" s="200" t="s">
        <v>569</v>
      </c>
    </row>
    <row r="14" spans="1:12" ht="12.75">
      <c r="A14" s="195" t="s">
        <v>155</v>
      </c>
      <c r="B14" s="201" t="s">
        <v>230</v>
      </c>
      <c r="C14" s="195" t="s">
        <v>404</v>
      </c>
      <c r="D14" s="170" t="s">
        <v>404</v>
      </c>
      <c r="E14" s="199" t="s">
        <v>570</v>
      </c>
      <c r="F14" s="116" t="s">
        <v>441</v>
      </c>
      <c r="G14" s="116">
        <v>360</v>
      </c>
      <c r="H14" s="116">
        <v>70</v>
      </c>
      <c r="I14" s="116">
        <v>20</v>
      </c>
      <c r="J14" s="116">
        <v>50</v>
      </c>
      <c r="K14" s="200">
        <v>44108</v>
      </c>
      <c r="L14" s="200" t="s">
        <v>571</v>
      </c>
    </row>
  </sheetData>
  <sheetProtection/>
  <mergeCells count="3">
    <mergeCell ref="A7:L7"/>
    <mergeCell ref="K5:L5"/>
    <mergeCell ref="K1:L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asl8</dc:creator>
  <cp:keywords/>
  <dc:description/>
  <cp:lastModifiedBy>Giulio Aretino</cp:lastModifiedBy>
  <cp:lastPrinted>2021-04-16T11:39:18Z</cp:lastPrinted>
  <dcterms:created xsi:type="dcterms:W3CDTF">2012-01-27T11:09:22Z</dcterms:created>
  <dcterms:modified xsi:type="dcterms:W3CDTF">2021-04-20T06:27:48Z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