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firstSheet="1" activeTab="1"/>
  </bookViews>
  <sheets>
    <sheet name="PER FILE TELEMATICO" sheetId="1" r:id="rId1"/>
    <sheet name="NUTRIZ. PARENT. X ATC " sheetId="2" r:id="rId2"/>
  </sheets>
  <definedNames>
    <definedName name="_xlnm.Print_Area" localSheetId="1">'NUTRIZ. PARENT. X ATC '!$A$3:$I$37</definedName>
    <definedName name="_xlnm.Print_Area" localSheetId="0">'PER FILE TELEMATICO'!$A$2:$I$36</definedName>
    <definedName name="_xlnm.Print_Titles" localSheetId="1">'NUTRIZ. PARENT. X ATC '!$3:$3</definedName>
    <definedName name="_xlnm.Print_Titles" localSheetId="0">'PER FILE TELEMATICO'!$2:$2</definedName>
  </definedNames>
  <calcPr fullCalcOnLoad="1"/>
</workbook>
</file>

<file path=xl/sharedStrings.xml><?xml version="1.0" encoding="utf-8"?>
<sst xmlns="http://schemas.openxmlformats.org/spreadsheetml/2006/main" count="296" uniqueCount="76">
  <si>
    <t>LOTTO</t>
  </si>
  <si>
    <t xml:space="preserve">ATC </t>
  </si>
  <si>
    <t xml:space="preserve">PRINCIPIO ATTIVO                                          </t>
  </si>
  <si>
    <t xml:space="preserve">DOSAGGIO/FORMA FARMACEUTICA   </t>
  </si>
  <si>
    <t>U.d.M.</t>
  </si>
  <si>
    <t>PRINC.ATTIVO UNICO</t>
  </si>
  <si>
    <t>Prezzo di riferimento</t>
  </si>
  <si>
    <t>TOTALE PRESUNTO</t>
  </si>
  <si>
    <t>*</t>
  </si>
  <si>
    <t>FLACONE</t>
  </si>
  <si>
    <t>SACCHE</t>
  </si>
  <si>
    <t>10% 500ML</t>
  </si>
  <si>
    <t>20% 500ML</t>
  </si>
  <si>
    <t>5% 500ML</t>
  </si>
  <si>
    <t>7,5% 500ML</t>
  </si>
  <si>
    <t>500ML</t>
  </si>
  <si>
    <t>1000ML</t>
  </si>
  <si>
    <t>2000ML</t>
  </si>
  <si>
    <t>B05BA01</t>
  </si>
  <si>
    <t>B05BA02</t>
  </si>
  <si>
    <t>B05BA10</t>
  </si>
  <si>
    <t>B05XB02</t>
  </si>
  <si>
    <t>AMINOACIDI A CATENA RAMIFICATA 4% 500 ML</t>
  </si>
  <si>
    <t>AMINOACIDI SELETTIVI 8% 500 ML</t>
  </si>
  <si>
    <t>MISCELA DI AMINOACIDI + GLUTAMINA 500 ML</t>
  </si>
  <si>
    <r>
      <t xml:space="preserve">EMULSIONE PER INFUSIONE ENDOVENOSA </t>
    </r>
    <r>
      <rPr>
        <b/>
        <sz val="10"/>
        <rFont val="Arial"/>
        <family val="2"/>
      </rPr>
      <t>CENTRALE</t>
    </r>
    <r>
      <rPr>
        <sz val="10"/>
        <rFont val="Arial"/>
        <family val="2"/>
      </rPr>
      <t xml:space="preserve"> CON </t>
    </r>
    <r>
      <rPr>
        <b/>
        <sz val="10"/>
        <rFont val="Arial"/>
        <family val="2"/>
      </rPr>
      <t>MTC</t>
    </r>
    <r>
      <rPr>
        <sz val="10"/>
        <rFont val="Arial"/>
        <family val="2"/>
      </rPr>
      <t xml:space="preserve"> CON LIPIDI POLIAMINOACIDI ELETTROLITI E GLUCOSIO</t>
    </r>
    <r>
      <rPr>
        <b/>
        <sz val="10"/>
        <rFont val="Arial"/>
        <family val="2"/>
      </rPr>
      <t xml:space="preserve"> ML 1900</t>
    </r>
    <r>
      <rPr>
        <sz val="10"/>
        <rFont val="Arial"/>
        <family val="2"/>
      </rPr>
      <t xml:space="preserve"> circa / </t>
    </r>
    <r>
      <rPr>
        <b/>
        <sz val="10"/>
        <rFont val="Arial"/>
        <family val="2"/>
      </rPr>
      <t>1900 KCAL</t>
    </r>
    <r>
      <rPr>
        <sz val="10"/>
        <rFont val="Arial"/>
        <family val="2"/>
      </rPr>
      <t xml:space="preserve"> circa</t>
    </r>
  </si>
  <si>
    <r>
      <t xml:space="preserve">SOLUZIONE DI AMINOACIDI E GLUCOSIO PER INFUSIONE </t>
    </r>
    <r>
      <rPr>
        <b/>
        <sz val="10"/>
        <rFont val="Arial"/>
        <family val="2"/>
      </rPr>
      <t>IN VENA CENTRALE</t>
    </r>
    <r>
      <rPr>
        <sz val="10"/>
        <rFont val="Arial"/>
        <family val="2"/>
      </rPr>
      <t xml:space="preserve"> + ELETTROLITI </t>
    </r>
    <r>
      <rPr>
        <b/>
        <sz val="10"/>
        <rFont val="Arial"/>
        <family val="2"/>
      </rPr>
      <t>2000 ML</t>
    </r>
    <r>
      <rPr>
        <sz val="10"/>
        <rFont val="Arial"/>
        <family val="2"/>
      </rPr>
      <t xml:space="preserve"> CIRCA/</t>
    </r>
    <r>
      <rPr>
        <b/>
        <sz val="10"/>
        <rFont val="Arial"/>
        <family val="2"/>
      </rPr>
      <t>1500 KCA</t>
    </r>
    <r>
      <rPr>
        <sz val="10"/>
        <rFont val="Arial"/>
        <family val="2"/>
      </rPr>
      <t>L circa</t>
    </r>
  </si>
  <si>
    <r>
      <t xml:space="preserve">ALANIL-GLUTAMINA SOLUZIONE 20% </t>
    </r>
    <r>
      <rPr>
        <b/>
        <sz val="10"/>
        <rFont val="Arial"/>
        <family val="2"/>
      </rPr>
      <t>ML 100</t>
    </r>
  </si>
  <si>
    <r>
      <rPr>
        <b/>
        <sz val="10"/>
        <rFont val="Arial"/>
        <family val="2"/>
      </rPr>
      <t>LIPIDI 20 %</t>
    </r>
    <r>
      <rPr>
        <sz val="10"/>
        <rFont val="Arial"/>
        <family val="2"/>
      </rPr>
      <t xml:space="preserve"> (OLIO DI SOIA + EMULSIONANTE FOSFOLIPIDI TUORLO D'UOVO) </t>
    </r>
    <r>
      <rPr>
        <b/>
        <sz val="10"/>
        <rFont val="Arial"/>
        <family val="2"/>
      </rPr>
      <t xml:space="preserve">100 ML </t>
    </r>
  </si>
  <si>
    <r>
      <rPr>
        <b/>
        <sz val="10"/>
        <rFont val="Arial"/>
        <family val="2"/>
      </rPr>
      <t>LIPIDI 10 %</t>
    </r>
    <r>
      <rPr>
        <sz val="10"/>
        <rFont val="Arial"/>
        <family val="2"/>
      </rPr>
      <t xml:space="preserve"> (OLIO DI SOIA + EMULSIONANTE FOSFOLIPIDI TUORLO D'UOVO) </t>
    </r>
    <r>
      <rPr>
        <b/>
        <sz val="10"/>
        <rFont val="Arial"/>
        <family val="2"/>
      </rPr>
      <t>500 ML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</si>
  <si>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LIPIDI 10 %</t>
    </r>
    <r>
      <rPr>
        <sz val="10"/>
        <rFont val="Arial"/>
        <family val="2"/>
      </rPr>
      <t xml:space="preserve"> (OLIO DI SOIA + EMULSIONANTE SOLO FOSFOLIPIDI TUORLO D'UOVO)</t>
    </r>
    <r>
      <rPr>
        <b/>
        <sz val="10"/>
        <rFont val="Arial"/>
        <family val="2"/>
      </rPr>
      <t xml:space="preserve"> 100 M</t>
    </r>
    <r>
      <rPr>
        <sz val="10"/>
        <rFont val="Arial"/>
        <family val="2"/>
      </rPr>
      <t xml:space="preserve">L </t>
    </r>
  </si>
  <si>
    <r>
      <rPr>
        <b/>
        <sz val="10"/>
        <rFont val="Arial"/>
        <family val="2"/>
      </rPr>
      <t>LIPIDI 20 %</t>
    </r>
    <r>
      <rPr>
        <sz val="10"/>
        <rFont val="Arial"/>
        <family val="2"/>
      </rPr>
      <t xml:space="preserve"> (OLIO DI SOIA + EMULSIONANTE SOLO FOSFOLIPIDI TUORLO D'UOVO)</t>
    </r>
    <r>
      <rPr>
        <b/>
        <sz val="10"/>
        <rFont val="Arial"/>
        <family val="2"/>
      </rPr>
      <t xml:space="preserve"> 500 ML </t>
    </r>
  </si>
  <si>
    <r>
      <t>EMULSIONE PER INFUSIONE ENDOVENOSA ATTRAVERSO</t>
    </r>
    <r>
      <rPr>
        <b/>
        <sz val="10"/>
        <rFont val="Arial"/>
        <family val="2"/>
      </rPr>
      <t xml:space="preserve"> VENA CENTRALE</t>
    </r>
    <r>
      <rPr>
        <sz val="10"/>
        <rFont val="Arial"/>
        <family val="2"/>
      </rPr>
      <t xml:space="preserve"> CON LIPIDI POLIAMINOACIDI  GLUCOSIO</t>
    </r>
    <r>
      <rPr>
        <b/>
        <sz val="10"/>
        <rFont val="Arial"/>
        <family val="2"/>
      </rPr>
      <t xml:space="preserve"> 2000 ML CIRCA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 xml:space="preserve">2000 KCAL </t>
    </r>
    <r>
      <rPr>
        <sz val="10"/>
        <rFont val="Arial"/>
        <family val="2"/>
      </rPr>
      <t>circa (</t>
    </r>
    <r>
      <rPr>
        <b/>
        <sz val="10"/>
        <rFont val="Arial"/>
        <family val="2"/>
      </rPr>
      <t>SENZA ELETTROLITI)</t>
    </r>
  </si>
  <si>
    <r>
      <t xml:space="preserve">EMULSIONE PER INFUSIONE ENDOVENOSA </t>
    </r>
    <r>
      <rPr>
        <b/>
        <sz val="10"/>
        <rFont val="Arial"/>
        <family val="2"/>
      </rPr>
      <t>CENTRALE</t>
    </r>
    <r>
      <rPr>
        <sz val="10"/>
        <rFont val="Arial"/>
        <family val="2"/>
      </rPr>
      <t xml:space="preserve"> CON </t>
    </r>
    <r>
      <rPr>
        <b/>
        <sz val="10"/>
        <rFont val="Arial"/>
        <family val="2"/>
      </rPr>
      <t>MTC</t>
    </r>
    <r>
      <rPr>
        <sz val="10"/>
        <rFont val="Arial"/>
        <family val="2"/>
      </rPr>
      <t xml:space="preserve"> CON LIPIDI POLIAMINOACIDI ELETTROLITI E GLUCOSIO </t>
    </r>
    <r>
      <rPr>
        <b/>
        <sz val="10"/>
        <rFont val="Arial"/>
        <family val="2"/>
      </rPr>
      <t>ML 2500</t>
    </r>
    <r>
      <rPr>
        <sz val="10"/>
        <rFont val="Arial"/>
        <family val="2"/>
      </rPr>
      <t xml:space="preserve"> circa / </t>
    </r>
    <r>
      <rPr>
        <b/>
        <sz val="10"/>
        <rFont val="Arial"/>
        <family val="2"/>
      </rPr>
      <t>2500 KCAL</t>
    </r>
    <r>
      <rPr>
        <sz val="10"/>
        <rFont val="Arial"/>
        <family val="2"/>
      </rPr>
      <t xml:space="preserve"> circa</t>
    </r>
  </si>
  <si>
    <r>
      <t xml:space="preserve">EMULSIONE PER INFUSIONE ENDOVENOSA </t>
    </r>
    <r>
      <rPr>
        <b/>
        <sz val="10"/>
        <rFont val="Arial"/>
        <family val="2"/>
      </rPr>
      <t>CENTRALE</t>
    </r>
    <r>
      <rPr>
        <sz val="10"/>
        <rFont val="Arial"/>
        <family val="2"/>
      </rPr>
      <t xml:space="preserve"> CON </t>
    </r>
    <r>
      <rPr>
        <b/>
        <sz val="10"/>
        <rFont val="Arial"/>
        <family val="2"/>
      </rPr>
      <t>MTC</t>
    </r>
    <r>
      <rPr>
        <sz val="10"/>
        <rFont val="Arial"/>
        <family val="2"/>
      </rPr>
      <t xml:space="preserve">(trigliceridi a catena media) CON LIPIDI POLIAMINOACIDIE GLUCOSIO </t>
    </r>
    <r>
      <rPr>
        <sz val="10"/>
        <rFont val="Arial"/>
        <family val="2"/>
      </rPr>
      <t>ELETTROLITI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ML 1300 </t>
    </r>
    <r>
      <rPr>
        <sz val="10"/>
        <rFont val="Arial"/>
        <family val="2"/>
      </rPr>
      <t xml:space="preserve">circa / </t>
    </r>
    <r>
      <rPr>
        <b/>
        <sz val="10"/>
        <rFont val="Arial"/>
        <family val="2"/>
      </rPr>
      <t>1300 KCAL</t>
    </r>
    <r>
      <rPr>
        <sz val="10"/>
        <rFont val="Arial"/>
        <family val="2"/>
      </rPr>
      <t xml:space="preserve"> circa</t>
    </r>
  </si>
  <si>
    <r>
      <t xml:space="preserve">EMULSIONE PER INFUSIONE </t>
    </r>
    <r>
      <rPr>
        <b/>
        <sz val="10"/>
        <rFont val="Arial"/>
        <family val="2"/>
      </rPr>
      <t>PERIFERICA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 CENTRALE</t>
    </r>
    <r>
      <rPr>
        <sz val="10"/>
        <rFont val="Arial"/>
        <family val="2"/>
      </rPr>
      <t xml:space="preserve"> CON </t>
    </r>
    <r>
      <rPr>
        <b/>
        <sz val="10"/>
        <rFont val="Arial"/>
        <family val="2"/>
      </rPr>
      <t>MTC</t>
    </r>
    <r>
      <rPr>
        <sz val="10"/>
        <rFont val="Arial"/>
        <family val="2"/>
      </rPr>
      <t xml:space="preserve"> CON LIPIDI POLIAMINOACIDI  ELETTROLITI E GLUCOSIO </t>
    </r>
    <r>
      <rPr>
        <b/>
        <sz val="10"/>
        <rFont val="Arial"/>
        <family val="2"/>
      </rPr>
      <t>ML 1900</t>
    </r>
    <r>
      <rPr>
        <sz val="10"/>
        <rFont val="Arial"/>
        <family val="2"/>
      </rPr>
      <t xml:space="preserve"> circa</t>
    </r>
    <r>
      <rPr>
        <b/>
        <sz val="10"/>
        <rFont val="Arial"/>
        <family val="2"/>
      </rPr>
      <t>/1500 KCA</t>
    </r>
    <r>
      <rPr>
        <sz val="10"/>
        <rFont val="Arial"/>
        <family val="2"/>
      </rPr>
      <t>L circa</t>
    </r>
  </si>
  <si>
    <r>
      <t xml:space="preserve">EMULSIONE PER INFUSIONE </t>
    </r>
    <r>
      <rPr>
        <b/>
        <sz val="10"/>
        <rFont val="Arial"/>
        <family val="2"/>
      </rPr>
      <t>PERIFERICA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 CENTRALE</t>
    </r>
    <r>
      <rPr>
        <sz val="10"/>
        <rFont val="Arial"/>
        <family val="2"/>
      </rPr>
      <t xml:space="preserve"> CON </t>
    </r>
    <r>
      <rPr>
        <b/>
        <sz val="10"/>
        <rFont val="Arial"/>
        <family val="2"/>
      </rPr>
      <t>MTC</t>
    </r>
    <r>
      <rPr>
        <sz val="10"/>
        <rFont val="Arial"/>
        <family val="2"/>
      </rPr>
      <t xml:space="preserve"> CON LIPIDI POLIAMINOACIDI  ELETTROLITI E GLUCOSIO </t>
    </r>
    <r>
      <rPr>
        <b/>
        <sz val="10"/>
        <rFont val="Arial"/>
        <family val="2"/>
      </rPr>
      <t>ML 2500</t>
    </r>
    <r>
      <rPr>
        <sz val="10"/>
        <rFont val="Arial"/>
        <family val="2"/>
      </rPr>
      <t xml:space="preserve"> circa</t>
    </r>
    <r>
      <rPr>
        <b/>
        <sz val="10"/>
        <rFont val="Arial"/>
        <family val="2"/>
      </rPr>
      <t>/1900 KCA</t>
    </r>
    <r>
      <rPr>
        <sz val="10"/>
        <rFont val="Arial"/>
        <family val="2"/>
      </rPr>
      <t>L circa</t>
    </r>
  </si>
  <si>
    <r>
      <t xml:space="preserve">EMULSIONE PER INFUSIONE ENDOVENOSA ATTRAVERSO </t>
    </r>
    <r>
      <rPr>
        <b/>
        <sz val="10"/>
        <rFont val="Arial"/>
        <family val="2"/>
      </rPr>
      <t>VENA PERIFERICA e CENTRALE</t>
    </r>
    <r>
      <rPr>
        <sz val="10"/>
        <rFont val="Arial"/>
        <family val="2"/>
      </rPr>
      <t xml:space="preserve"> CON LIPIDI POLIAMINOACIDI ELETTROLITI  E GLUCOSIO </t>
    </r>
    <r>
      <rPr>
        <b/>
        <sz val="10"/>
        <rFont val="Arial"/>
        <family val="2"/>
      </rPr>
      <t>ML 1500</t>
    </r>
    <r>
      <rPr>
        <sz val="10"/>
        <rFont val="Arial"/>
        <family val="2"/>
      </rPr>
      <t xml:space="preserve"> circa/ </t>
    </r>
    <r>
      <rPr>
        <b/>
        <sz val="10"/>
        <rFont val="Arial"/>
        <family val="2"/>
      </rPr>
      <t>1000KCAL</t>
    </r>
    <r>
      <rPr>
        <sz val="10"/>
        <rFont val="Arial"/>
        <family val="2"/>
      </rPr>
      <t xml:space="preserve"> circa</t>
    </r>
  </si>
  <si>
    <r>
      <t xml:space="preserve">EMULSIONE PER INFUSIONE ENDOVENOSA ATTRAVERSO </t>
    </r>
    <r>
      <rPr>
        <b/>
        <sz val="10"/>
        <rFont val="Arial"/>
        <family val="2"/>
      </rPr>
      <t xml:space="preserve">VENA PERIFERICA e CENTRALE </t>
    </r>
    <r>
      <rPr>
        <sz val="10"/>
        <rFont val="Arial"/>
        <family val="2"/>
      </rPr>
      <t xml:space="preserve">CON LIPIDI POLIAMINOACIDI ELETTROLITI  E GLUCOSIO </t>
    </r>
    <r>
      <rPr>
        <b/>
        <sz val="10"/>
        <rFont val="Arial"/>
        <family val="2"/>
      </rPr>
      <t>ML 2000</t>
    </r>
    <r>
      <rPr>
        <sz val="10"/>
        <rFont val="Arial"/>
        <family val="2"/>
      </rPr>
      <t xml:space="preserve"> circa /</t>
    </r>
    <r>
      <rPr>
        <b/>
        <sz val="10"/>
        <rFont val="Arial"/>
        <family val="2"/>
      </rPr>
      <t xml:space="preserve"> 1200 KCAL</t>
    </r>
    <r>
      <rPr>
        <sz val="10"/>
        <rFont val="Arial"/>
        <family val="2"/>
      </rPr>
      <t xml:space="preserve"> circa</t>
    </r>
  </si>
  <si>
    <r>
      <t xml:space="preserve">EMULSIONE PER INFUSIONE ENDOVENOSA ATTRAVERSO </t>
    </r>
    <r>
      <rPr>
        <b/>
        <sz val="10"/>
        <rFont val="Arial"/>
        <family val="2"/>
      </rPr>
      <t>VENA PERIFERICA e CENTRALE</t>
    </r>
    <r>
      <rPr>
        <sz val="10"/>
        <rFont val="Arial"/>
        <family val="2"/>
      </rPr>
      <t xml:space="preserve"> CON LIPIDI POLIAMINOACIDI ELETTROLITI  E GLUCOSIO</t>
    </r>
    <r>
      <rPr>
        <b/>
        <sz val="10"/>
        <rFont val="Arial"/>
        <family val="2"/>
      </rPr>
      <t xml:space="preserve"> ML 2000 </t>
    </r>
    <r>
      <rPr>
        <sz val="10"/>
        <rFont val="Arial"/>
        <family val="2"/>
      </rPr>
      <t>circa /</t>
    </r>
    <r>
      <rPr>
        <b/>
        <sz val="10"/>
        <rFont val="Arial"/>
        <family val="2"/>
      </rPr>
      <t xml:space="preserve"> 1800 KCAL circa</t>
    </r>
  </si>
  <si>
    <r>
      <t xml:space="preserve">EMULSIONE PER INFUSIONE ENDOVENOSA ATTRAVERSO </t>
    </r>
    <r>
      <rPr>
        <b/>
        <sz val="10"/>
        <rFont val="Arial"/>
        <family val="2"/>
      </rPr>
      <t xml:space="preserve">VENA PERIFERICA e CENTRALE </t>
    </r>
    <r>
      <rPr>
        <sz val="10"/>
        <rFont val="Arial"/>
        <family val="2"/>
      </rPr>
      <t xml:space="preserve">CON LIPIDI POLIAMINOACIDI ELETTROLITI  E GLUCOSIO </t>
    </r>
    <r>
      <rPr>
        <b/>
        <sz val="10"/>
        <rFont val="Arial"/>
        <family val="2"/>
      </rPr>
      <t>ML 2000</t>
    </r>
    <r>
      <rPr>
        <sz val="10"/>
        <rFont val="Arial"/>
        <family val="2"/>
      </rPr>
      <t xml:space="preserve"> circa /</t>
    </r>
    <r>
      <rPr>
        <b/>
        <sz val="10"/>
        <rFont val="Arial"/>
        <family val="2"/>
      </rPr>
      <t xml:space="preserve"> 2000 KCAL circa</t>
    </r>
  </si>
  <si>
    <t>4% 500ML</t>
  </si>
  <si>
    <t>8% 500ML</t>
  </si>
  <si>
    <t>5,3% 500ML</t>
  </si>
  <si>
    <t>5,3% 250ML</t>
  </si>
  <si>
    <t>20% 100ML</t>
  </si>
  <si>
    <t>20% 50ML</t>
  </si>
  <si>
    <t>10% 100ML</t>
  </si>
  <si>
    <t>2000 ML</t>
  </si>
  <si>
    <t>1500ML</t>
  </si>
  <si>
    <t>1300ML</t>
  </si>
  <si>
    <t>1900ML</t>
  </si>
  <si>
    <t>2500ML</t>
  </si>
  <si>
    <r>
      <t xml:space="preserve">EMULSIONE PER INFUSIONE ENDOVENOSA ATTRAVERSO </t>
    </r>
    <r>
      <rPr>
        <b/>
        <sz val="10"/>
        <rFont val="Arial"/>
        <family val="2"/>
      </rPr>
      <t>VENA PERIFERICA e CENTRALE</t>
    </r>
    <r>
      <rPr>
        <sz val="10"/>
        <rFont val="Arial"/>
        <family val="2"/>
      </rPr>
      <t xml:space="preserve"> CON LIPIDI POLIAMINOACIDI ELETTROLITI  E GLUCOSIO </t>
    </r>
    <r>
      <rPr>
        <b/>
        <sz val="10"/>
        <rFont val="Arial"/>
        <family val="2"/>
      </rPr>
      <t>ML 1000</t>
    </r>
    <r>
      <rPr>
        <sz val="10"/>
        <rFont val="Arial"/>
        <family val="2"/>
      </rPr>
      <t xml:space="preserve"> circa/ </t>
    </r>
    <r>
      <rPr>
        <b/>
        <sz val="10"/>
        <rFont val="Arial"/>
        <family val="2"/>
      </rPr>
      <t>900 KCAL circa</t>
    </r>
  </si>
  <si>
    <r>
      <t xml:space="preserve">SOLUZIONE DI AMINOACIDI E GLUCOSIO PER INFUSIONE IN </t>
    </r>
    <r>
      <rPr>
        <b/>
        <sz val="10"/>
        <rFont val="Arial"/>
        <family val="2"/>
      </rPr>
      <t>VENA CENTRALE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SENZA ELETTROLITI)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2000 ML</t>
    </r>
    <r>
      <rPr>
        <sz val="10"/>
        <rFont val="Arial"/>
        <family val="2"/>
      </rPr>
      <t xml:space="preserve"> CIRCA/</t>
    </r>
    <r>
      <rPr>
        <b/>
        <sz val="10"/>
        <rFont val="Arial"/>
        <family val="2"/>
      </rPr>
      <t>1000 KCAL circa</t>
    </r>
  </si>
  <si>
    <r>
      <t>ALANIL-GLUTAMINA SOLUZIONE 20%</t>
    </r>
    <r>
      <rPr>
        <b/>
        <sz val="10"/>
        <rFont val="Arial"/>
        <family val="2"/>
      </rPr>
      <t xml:space="preserve"> ML 50</t>
    </r>
  </si>
  <si>
    <r>
      <t xml:space="preserve">AMINOACIDI ESSENZ. PER NEFROLOGIA </t>
    </r>
    <r>
      <rPr>
        <b/>
        <sz val="10"/>
        <rFont val="Arial"/>
        <family val="2"/>
      </rPr>
      <t>250 ML</t>
    </r>
    <r>
      <rPr>
        <sz val="10"/>
        <rFont val="Arial"/>
        <family val="2"/>
      </rPr>
      <t xml:space="preserve"> 5,3%</t>
    </r>
  </si>
  <si>
    <r>
      <t xml:space="preserve">AMINOACIDI ESSENZ. PER NEFROLOGIA </t>
    </r>
    <r>
      <rPr>
        <b/>
        <sz val="10"/>
        <rFont val="Arial"/>
        <family val="2"/>
      </rPr>
      <t xml:space="preserve">500 ML </t>
    </r>
    <r>
      <rPr>
        <sz val="10"/>
        <rFont val="Arial"/>
        <family val="2"/>
      </rPr>
      <t>5,3%</t>
    </r>
  </si>
  <si>
    <r>
      <t xml:space="preserve">AMINOACIDI BILANCIATI </t>
    </r>
    <r>
      <rPr>
        <b/>
        <sz val="10"/>
        <rFont val="Arial"/>
        <family val="2"/>
      </rPr>
      <t>10%</t>
    </r>
    <r>
      <rPr>
        <sz val="10"/>
        <rFont val="Arial"/>
        <family val="2"/>
      </rPr>
      <t xml:space="preserve"> 500 ML</t>
    </r>
  </si>
  <si>
    <r>
      <t xml:space="preserve">AMINOACIDI BILANCIATI </t>
    </r>
    <r>
      <rPr>
        <b/>
        <sz val="10"/>
        <rFont val="Arial"/>
        <family val="2"/>
      </rPr>
      <t>7,5%</t>
    </r>
    <r>
      <rPr>
        <sz val="10"/>
        <rFont val="Arial"/>
        <family val="2"/>
      </rPr>
      <t xml:space="preserve"> 500ML</t>
    </r>
  </si>
  <si>
    <r>
      <t xml:space="preserve">AMINOACIDI BILANCIATI </t>
    </r>
    <r>
      <rPr>
        <b/>
        <sz val="10"/>
        <rFont val="Arial"/>
        <family val="2"/>
      </rPr>
      <t>5%</t>
    </r>
    <r>
      <rPr>
        <sz val="10"/>
        <rFont val="Arial"/>
        <family val="2"/>
      </rPr>
      <t xml:space="preserve"> 500 ML</t>
    </r>
  </si>
  <si>
    <r>
      <t xml:space="preserve">SOLUZIONE DI AMINOACIDI E GLUCOSIO PER INFUSIONE </t>
    </r>
    <r>
      <rPr>
        <b/>
        <sz val="10"/>
        <rFont val="Arial"/>
        <family val="2"/>
      </rPr>
      <t>IN VENA CENTRALE</t>
    </r>
    <r>
      <rPr>
        <sz val="10"/>
        <rFont val="Arial"/>
        <family val="2"/>
      </rPr>
      <t xml:space="preserve"> + ELETTROLITI </t>
    </r>
    <r>
      <rPr>
        <b/>
        <sz val="10"/>
        <rFont val="Arial"/>
        <family val="2"/>
      </rPr>
      <t>2000 ML</t>
    </r>
    <r>
      <rPr>
        <sz val="10"/>
        <rFont val="Arial"/>
        <family val="2"/>
      </rPr>
      <t xml:space="preserve"> CIRCA/</t>
    </r>
    <r>
      <rPr>
        <b/>
        <sz val="10"/>
        <rFont val="Arial"/>
        <family val="2"/>
      </rPr>
      <t>800 KCA</t>
    </r>
    <r>
      <rPr>
        <sz val="10"/>
        <rFont val="Arial"/>
        <family val="2"/>
      </rPr>
      <t>L circa</t>
    </r>
  </si>
  <si>
    <r>
      <t xml:space="preserve">SOLUZIONE DI AMINOACIDI E GLUCOSIO PER INFUSIONE </t>
    </r>
    <r>
      <rPr>
        <b/>
        <sz val="10"/>
        <rFont val="Arial"/>
        <family val="2"/>
      </rPr>
      <t>IN VENA CENTRALE</t>
    </r>
    <r>
      <rPr>
        <sz val="10"/>
        <rFont val="Arial"/>
        <family val="2"/>
      </rPr>
      <t xml:space="preserve"> + ELETTROLITI </t>
    </r>
    <r>
      <rPr>
        <b/>
        <sz val="10"/>
        <rFont val="Arial"/>
        <family val="2"/>
      </rPr>
      <t>2000 ML</t>
    </r>
    <r>
      <rPr>
        <sz val="10"/>
        <rFont val="Arial"/>
        <family val="2"/>
      </rPr>
      <t xml:space="preserve"> CIRCA/</t>
    </r>
    <r>
      <rPr>
        <b/>
        <sz val="10"/>
        <rFont val="Arial"/>
        <family val="2"/>
      </rPr>
      <t>1800 KCA</t>
    </r>
    <r>
      <rPr>
        <sz val="10"/>
        <rFont val="Arial"/>
        <family val="2"/>
      </rPr>
      <t>L circa</t>
    </r>
  </si>
  <si>
    <r>
      <t xml:space="preserve">SOLUZIONE DI AMINOACIDI E GLUCOSIO PER INFUSIONE </t>
    </r>
    <r>
      <rPr>
        <b/>
        <sz val="10"/>
        <rFont val="Arial"/>
        <family val="2"/>
      </rPr>
      <t>IN VENA CENTRALE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 xml:space="preserve">SENZA  </t>
    </r>
    <r>
      <rPr>
        <sz val="10"/>
        <rFont val="Arial"/>
        <family val="2"/>
      </rPr>
      <t xml:space="preserve">ELETTROLITI) </t>
    </r>
    <r>
      <rPr>
        <b/>
        <sz val="10"/>
        <rFont val="Arial"/>
        <family val="2"/>
      </rPr>
      <t>2000 ML</t>
    </r>
    <r>
      <rPr>
        <sz val="10"/>
        <rFont val="Arial"/>
        <family val="2"/>
      </rPr>
      <t xml:space="preserve"> CIRCA/</t>
    </r>
    <r>
      <rPr>
        <b/>
        <sz val="10"/>
        <rFont val="Arial"/>
        <family val="2"/>
      </rPr>
      <t>1800 KCA</t>
    </r>
    <r>
      <rPr>
        <sz val="10"/>
        <rFont val="Arial"/>
        <family val="2"/>
      </rPr>
      <t>L circa</t>
    </r>
  </si>
  <si>
    <r>
      <t>EMULSIONE PER INFUSIONE ENDOVENOSA ATTRAVERSO</t>
    </r>
    <r>
      <rPr>
        <b/>
        <sz val="10"/>
        <rFont val="Arial"/>
        <family val="2"/>
      </rPr>
      <t xml:space="preserve"> VENA CENTRALE</t>
    </r>
    <r>
      <rPr>
        <sz val="10"/>
        <rFont val="Arial"/>
        <family val="2"/>
      </rPr>
      <t xml:space="preserve"> CON LIPIDI POLIAMINOACIDI  GLUCOSIO</t>
    </r>
    <r>
      <rPr>
        <b/>
        <sz val="10"/>
        <rFont val="Arial"/>
        <family val="2"/>
      </rPr>
      <t xml:space="preserve"> ELETTROLITI 2000 ML CIRCA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 xml:space="preserve">1260 KCAL </t>
    </r>
    <r>
      <rPr>
        <sz val="10"/>
        <rFont val="Arial"/>
        <family val="2"/>
      </rPr>
      <t xml:space="preserve">circa </t>
    </r>
  </si>
  <si>
    <t>FABBISOGNO ANNUO TOTALE</t>
  </si>
  <si>
    <r>
      <t>EMULSIONE PER INFUSIONE ENDOVENOSA ATTRAVERSO</t>
    </r>
    <r>
      <rPr>
        <b/>
        <sz val="10"/>
        <rFont val="Arial"/>
        <family val="2"/>
      </rPr>
      <t xml:space="preserve"> VENA CENTRALE</t>
    </r>
    <r>
      <rPr>
        <sz val="10"/>
        <rFont val="Arial"/>
        <family val="2"/>
      </rPr>
      <t xml:space="preserve"> CON LIPIDI POLIAMINOACIDI  GLUCOSIO</t>
    </r>
    <r>
      <rPr>
        <b/>
        <sz val="10"/>
        <rFont val="Arial"/>
        <family val="2"/>
      </rPr>
      <t xml:space="preserve"> ELETTROLITI 600 ML CIRCA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 xml:space="preserve">600 KCAL </t>
    </r>
    <r>
      <rPr>
        <sz val="10"/>
        <rFont val="Arial"/>
        <family val="2"/>
      </rPr>
      <t>circa</t>
    </r>
  </si>
  <si>
    <t>600ML/500ML</t>
  </si>
  <si>
    <t>fabb mensile</t>
  </si>
  <si>
    <t>fabb.  7 mesi</t>
  </si>
  <si>
    <t>totale 7  mesi</t>
  </si>
  <si>
    <t>fabb. 7 mesi</t>
  </si>
  <si>
    <t>tot. 7 mesi</t>
  </si>
  <si>
    <t xml:space="preserve">DISCIPLINARE TECNICO- DESCRIZIONE DELLA FORNITURA </t>
  </si>
  <si>
    <t>TOTALE</t>
  </si>
  <si>
    <t>Allegato 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</si>
</sst>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000;[Red]\-[$€-410]\ #,##0.00000"/>
    <numFmt numFmtId="166" formatCode="_-* #,##0.00_-;\-* #,##0.00_-;_-* \-??_-;_-@_-"/>
    <numFmt numFmtId="167" formatCode="0.00000"/>
    <numFmt numFmtId="168" formatCode="0.000"/>
    <numFmt numFmtId="169" formatCode="0.00;[Red]0.00"/>
    <numFmt numFmtId="170" formatCode="#,##0.00;[Red]#,##0.00"/>
    <numFmt numFmtId="171" formatCode="&quot;€&quot;\ #,##0.00;[Red]&quot;€&quot;\ #,##0.00"/>
    <numFmt numFmtId="172" formatCode="#,##0;[Red]#,##0"/>
  </numFmts>
  <fonts count="25">
    <font>
      <sz val="10"/>
      <name val="Arial"/>
      <family val="2"/>
    </font>
    <font>
      <strike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164" fontId="0" fillId="0" borderId="0" applyFill="0" applyBorder="0" applyAlignment="0" applyProtection="0"/>
    <xf numFmtId="0" fontId="11" fillId="7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166" fontId="3" fillId="24" borderId="0" xfId="46" applyFont="1" applyFill="1" applyBorder="1" applyAlignment="1" applyProtection="1">
      <alignment horizontal="right" vertic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49" fontId="2" fillId="0" borderId="0" xfId="0" applyNumberFormat="1" applyFont="1" applyBorder="1" applyAlignment="1" applyProtection="1">
      <alignment horizontal="left" vertical="center" wrapText="1" shrinkToFit="1"/>
      <protection/>
    </xf>
    <xf numFmtId="0" fontId="2" fillId="0" borderId="0" xfId="0" applyFont="1" applyBorder="1" applyAlignment="1" applyProtection="1">
      <alignment horizontal="left" vertical="center" wrapText="1" shrinkToFit="1"/>
      <protection/>
    </xf>
    <xf numFmtId="165" fontId="2" fillId="0" borderId="0" xfId="0" applyNumberFormat="1" applyFont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1" xfId="50" applyFont="1" applyFill="1" applyBorder="1" applyAlignment="1" applyProtection="1">
      <alignment horizontal="center" vertical="center" wrapText="1" shrinkToFit="1"/>
      <protection/>
    </xf>
    <xf numFmtId="0" fontId="4" fillId="0" borderId="12" xfId="50" applyFont="1" applyFill="1" applyBorder="1" applyAlignment="1" applyProtection="1">
      <alignment horizontal="center" vertical="center" wrapText="1" shrinkToFit="1"/>
      <protection/>
    </xf>
    <xf numFmtId="49" fontId="4" fillId="0" borderId="13" xfId="50" applyNumberFormat="1" applyFont="1" applyFill="1" applyBorder="1" applyAlignment="1" applyProtection="1">
      <alignment horizontal="left" vertical="center" wrapText="1" shrinkToFit="1"/>
      <protection/>
    </xf>
    <xf numFmtId="0" fontId="4" fillId="0" borderId="13" xfId="50" applyNumberFormat="1" applyFont="1" applyFill="1" applyBorder="1" applyAlignment="1" applyProtection="1">
      <alignment horizontal="left" vertical="center" wrapText="1" shrinkToFit="1"/>
      <protection/>
    </xf>
    <xf numFmtId="0" fontId="4" fillId="0" borderId="13" xfId="50" applyNumberFormat="1" applyFont="1" applyFill="1" applyBorder="1" applyAlignment="1" applyProtection="1">
      <alignment horizontal="center" vertical="center" wrapText="1" shrinkToFit="1"/>
      <protection/>
    </xf>
    <xf numFmtId="166" fontId="3" fillId="0" borderId="13" xfId="46" applyFont="1" applyFill="1" applyBorder="1" applyAlignment="1" applyProtection="1">
      <alignment horizontal="center" vertical="center" wrapText="1" shrinkToFit="1"/>
      <protection/>
    </xf>
    <xf numFmtId="0" fontId="4" fillId="0" borderId="13" xfId="0" applyFont="1" applyFill="1" applyBorder="1" applyAlignment="1" applyProtection="1">
      <alignment horizontal="center" vertical="center" wrapText="1" shrinkToFit="1"/>
      <protection/>
    </xf>
    <xf numFmtId="0" fontId="4" fillId="0" borderId="14" xfId="0" applyFont="1" applyFill="1" applyBorder="1" applyAlignment="1" applyProtection="1">
      <alignment horizontal="center" vertical="center" wrapText="1" shrinkToFit="1"/>
      <protection/>
    </xf>
    <xf numFmtId="9" fontId="4" fillId="0" borderId="10" xfId="51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50" applyFont="1" applyFill="1" applyBorder="1" applyAlignment="1" applyProtection="1">
      <alignment horizontal="center" vertical="center" wrapText="1" shrinkToFit="1"/>
      <protection/>
    </xf>
    <xf numFmtId="172" fontId="4" fillId="0" borderId="10" xfId="51" applyNumberFormat="1" applyFont="1" applyFill="1" applyBorder="1" applyAlignment="1" applyProtection="1">
      <alignment horizontal="center" vertical="center" wrapText="1" shrinkToFit="1"/>
      <protection locked="0"/>
    </xf>
    <xf numFmtId="170" fontId="0" fillId="0" borderId="10" xfId="0" applyNumberFormat="1" applyFont="1" applyFill="1" applyBorder="1" applyAlignment="1" applyProtection="1">
      <alignment/>
      <protection/>
    </xf>
    <xf numFmtId="0" fontId="4" fillId="0" borderId="10" xfId="51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169" fontId="0" fillId="0" borderId="10" xfId="0" applyNumberFormat="1" applyFont="1" applyFill="1" applyBorder="1" applyAlignment="1" applyProtection="1">
      <alignment/>
      <protection/>
    </xf>
    <xf numFmtId="0" fontId="4" fillId="0" borderId="10" xfId="51" applyFont="1" applyFill="1" applyBorder="1" applyAlignment="1" applyProtection="1">
      <alignment horizontal="center" vertical="center" wrapText="1" shrinkToFit="1"/>
      <protection/>
    </xf>
    <xf numFmtId="0" fontId="4" fillId="0" borderId="10" xfId="49" applyFont="1" applyFill="1" applyBorder="1" applyAlignment="1" applyProtection="1">
      <alignment horizontal="center" vertical="center" wrapText="1" shrinkToFit="1"/>
      <protection/>
    </xf>
    <xf numFmtId="170" fontId="3" fillId="0" borderId="10" xfId="46" applyNumberFormat="1" applyFont="1" applyFill="1" applyBorder="1" applyAlignment="1" applyProtection="1">
      <alignment horizontal="right" vertical="center" wrapText="1" shrinkToFit="1"/>
      <protection/>
    </xf>
    <xf numFmtId="164" fontId="0" fillId="0" borderId="10" xfId="44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4" fillId="0" borderId="10" xfId="51" applyFont="1" applyFill="1" applyBorder="1" applyAlignment="1" applyProtection="1">
      <alignment horizontal="left" vertic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Font="1" applyFill="1" applyBorder="1" applyAlignment="1" applyProtection="1">
      <alignment horizontal="center" vertical="center" wrapText="1" shrinkToFit="1"/>
      <protection/>
    </xf>
    <xf numFmtId="172" fontId="4" fillId="0" borderId="10" xfId="51" applyNumberFormat="1" applyFont="1" applyFill="1" applyBorder="1" applyAlignment="1" applyProtection="1">
      <alignment horizontal="center" vertical="center" wrapText="1" shrinkToFit="1"/>
      <protection locked="0"/>
    </xf>
    <xf numFmtId="169" fontId="0" fillId="0" borderId="10" xfId="0" applyNumberFormat="1" applyFont="1" applyFill="1" applyBorder="1" applyAlignment="1" applyProtection="1">
      <alignment/>
      <protection/>
    </xf>
    <xf numFmtId="169" fontId="0" fillId="0" borderId="10" xfId="0" applyNumberFormat="1" applyFill="1" applyBorder="1" applyAlignment="1" applyProtection="1">
      <alignment/>
      <protection/>
    </xf>
    <xf numFmtId="0" fontId="4" fillId="0" borderId="10" xfId="49" applyFont="1" applyFill="1" applyBorder="1" applyAlignment="1" applyProtection="1">
      <alignment horizontal="center" vertical="center" wrapText="1" shrinkToFit="1"/>
      <protection/>
    </xf>
    <xf numFmtId="169" fontId="0" fillId="0" borderId="10" xfId="0" applyNumberFormat="1" applyFont="1" applyFill="1" applyBorder="1" applyAlignment="1" applyProtection="1">
      <alignment/>
      <protection/>
    </xf>
    <xf numFmtId="169" fontId="0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165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164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0" xfId="51" applyNumberFormat="1" applyFont="1" applyFill="1" applyBorder="1" applyAlignment="1" applyProtection="1">
      <alignment horizontal="center" vertical="center" wrapText="1" shrinkToFit="1"/>
      <protection/>
    </xf>
    <xf numFmtId="2" fontId="0" fillId="0" borderId="0" xfId="0" applyNumberFormat="1" applyFont="1" applyFill="1" applyBorder="1" applyAlignment="1" applyProtection="1">
      <alignment/>
      <protection/>
    </xf>
    <xf numFmtId="166" fontId="3" fillId="0" borderId="0" xfId="46" applyFont="1" applyFill="1" applyBorder="1" applyAlignment="1" applyProtection="1">
      <alignment horizontal="right" vertical="center" wrapText="1" shrinkToFit="1"/>
      <protection/>
    </xf>
    <xf numFmtId="0" fontId="4" fillId="0" borderId="10" xfId="50" applyFont="1" applyFill="1" applyBorder="1" applyAlignment="1" applyProtection="1">
      <alignment horizontal="center" vertical="center" wrapText="1" shrinkToFit="1"/>
      <protection/>
    </xf>
    <xf numFmtId="49" fontId="4" fillId="0" borderId="10" xfId="50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50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50" applyNumberFormat="1" applyFont="1" applyFill="1" applyBorder="1" applyAlignment="1" applyProtection="1">
      <alignment horizontal="center" vertical="center" wrapText="1" shrinkToFit="1"/>
      <protection/>
    </xf>
    <xf numFmtId="166" fontId="3" fillId="0" borderId="10" xfId="46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49" fontId="4" fillId="0" borderId="15" xfId="0" applyNumberFormat="1" applyFont="1" applyBorder="1" applyAlignment="1" applyProtection="1">
      <alignment horizontal="center" vertical="center" wrapText="1" shrinkToFit="1"/>
      <protection/>
    </xf>
    <xf numFmtId="49" fontId="4" fillId="0" borderId="16" xfId="0" applyNumberFormat="1" applyFont="1" applyBorder="1" applyAlignment="1" applyProtection="1">
      <alignment horizontal="center" vertical="center" wrapText="1" shrinkToFit="1"/>
      <protection/>
    </xf>
    <xf numFmtId="49" fontId="4" fillId="0" borderId="17" xfId="0" applyNumberFormat="1" applyFont="1" applyBorder="1" applyAlignment="1" applyProtection="1">
      <alignment horizontal="center" vertical="center" wrapText="1" shrinkToFit="1"/>
      <protection/>
    </xf>
    <xf numFmtId="49" fontId="4" fillId="0" borderId="18" xfId="0" applyNumberFormat="1" applyFont="1" applyBorder="1" applyAlignment="1" applyProtection="1">
      <alignment horizontal="center" vertical="center" wrapText="1" shrinkToFit="1"/>
      <protection/>
    </xf>
    <xf numFmtId="49" fontId="4" fillId="0" borderId="19" xfId="0" applyNumberFormat="1" applyFont="1" applyBorder="1" applyAlignment="1" applyProtection="1">
      <alignment horizontal="center" vertical="center" wrapText="1" shrinkToFit="1"/>
      <protection/>
    </xf>
    <xf numFmtId="49" fontId="4" fillId="0" borderId="20" xfId="0" applyNumberFormat="1" applyFont="1" applyBorder="1" applyAlignment="1" applyProtection="1">
      <alignment horizontal="center" vertical="center" wrapText="1" shrinkToFit="1"/>
      <protection/>
    </xf>
    <xf numFmtId="0" fontId="2" fillId="0" borderId="21" xfId="0" applyFont="1" applyBorder="1" applyAlignment="1" applyProtection="1">
      <alignment horizontal="right" vertical="center" wrapText="1" shrinkToFi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Foglio1" xfId="50"/>
    <cellStyle name="Normale_Foglio1_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2" topLeftCell="BM30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9.140625" style="7" customWidth="1"/>
    <col min="2" max="2" width="11.00390625" style="7" hidden="1" customWidth="1"/>
    <col min="3" max="3" width="55.28125" style="8" customWidth="1"/>
    <col min="4" max="4" width="15.00390625" style="9" customWidth="1"/>
    <col min="5" max="5" width="5.140625" style="7" customWidth="1"/>
    <col min="6" max="6" width="6.00390625" style="7" customWidth="1"/>
    <col min="7" max="7" width="8.421875" style="7" customWidth="1"/>
    <col min="8" max="8" width="6.00390625" style="10" customWidth="1"/>
    <col min="9" max="9" width="7.140625" style="1" customWidth="1"/>
    <col min="10" max="11" width="8.57421875" style="7" customWidth="1"/>
    <col min="12" max="12" width="9.7109375" style="7" customWidth="1"/>
    <col min="13" max="13" width="12.8515625" style="7" customWidth="1"/>
    <col min="14" max="14" width="12.421875" style="7" customWidth="1"/>
    <col min="15" max="16384" width="9.140625" style="7" customWidth="1"/>
  </cols>
  <sheetData>
    <row r="1" spans="1:14" ht="35.25" customHeight="1" thickBot="1">
      <c r="A1" s="56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6" customFormat="1" ht="80.25" customHeight="1">
      <c r="A2" s="12" t="s">
        <v>0</v>
      </c>
      <c r="B2" s="13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6" t="s">
        <v>65</v>
      </c>
      <c r="H2" s="16" t="s">
        <v>6</v>
      </c>
      <c r="I2" s="17" t="s">
        <v>7</v>
      </c>
      <c r="J2" s="18" t="s">
        <v>68</v>
      </c>
      <c r="K2" s="18" t="s">
        <v>69</v>
      </c>
      <c r="L2" s="18" t="s">
        <v>70</v>
      </c>
      <c r="M2" s="18" t="s">
        <v>71</v>
      </c>
      <c r="N2" s="19"/>
    </row>
    <row r="3" spans="1:14" ht="30" customHeight="1">
      <c r="A3" s="11">
        <v>1</v>
      </c>
      <c r="B3" s="2" t="s">
        <v>18</v>
      </c>
      <c r="C3" s="3" t="s">
        <v>22</v>
      </c>
      <c r="D3" s="20" t="s">
        <v>41</v>
      </c>
      <c r="E3" s="2" t="s">
        <v>9</v>
      </c>
      <c r="F3" s="21"/>
      <c r="G3" s="22">
        <v>7320</v>
      </c>
      <c r="H3" s="23">
        <v>1.69</v>
      </c>
      <c r="I3" s="29">
        <f aca="true" t="shared" si="0" ref="I3:I34">G3*H3</f>
        <v>12370.8</v>
      </c>
      <c r="J3" s="11">
        <f aca="true" t="shared" si="1" ref="J3:J34">G3/12</f>
        <v>610</v>
      </c>
      <c r="K3" s="11">
        <f aca="true" t="shared" si="2" ref="K3:K34">J3*7</f>
        <v>4270</v>
      </c>
      <c r="L3" s="30">
        <f aca="true" t="shared" si="3" ref="L3:L34">H3*K3</f>
        <v>7216.3</v>
      </c>
      <c r="M3" s="11">
        <f aca="true" t="shared" si="4" ref="M3:M34">J3*9</f>
        <v>5490</v>
      </c>
      <c r="N3" s="30">
        <f aca="true" t="shared" si="5" ref="N3:N34">H3*M3</f>
        <v>9278.1</v>
      </c>
    </row>
    <row r="4" spans="1:14" ht="27" customHeight="1">
      <c r="A4" s="11">
        <v>2</v>
      </c>
      <c r="B4" s="2" t="s">
        <v>18</v>
      </c>
      <c r="C4" s="4" t="s">
        <v>58</v>
      </c>
      <c r="D4" s="24" t="s">
        <v>11</v>
      </c>
      <c r="E4" s="2" t="s">
        <v>9</v>
      </c>
      <c r="F4" s="21"/>
      <c r="G4" s="22">
        <v>380</v>
      </c>
      <c r="H4" s="23">
        <v>2.66</v>
      </c>
      <c r="I4" s="29">
        <f t="shared" si="0"/>
        <v>1010.8000000000001</v>
      </c>
      <c r="J4" s="11">
        <f t="shared" si="1"/>
        <v>31.666666666666668</v>
      </c>
      <c r="K4" s="11">
        <f t="shared" si="2"/>
        <v>221.66666666666669</v>
      </c>
      <c r="L4" s="30">
        <f t="shared" si="3"/>
        <v>589.6333333333334</v>
      </c>
      <c r="M4" s="11">
        <f t="shared" si="4"/>
        <v>285</v>
      </c>
      <c r="N4" s="30">
        <f t="shared" si="5"/>
        <v>758.1</v>
      </c>
    </row>
    <row r="5" spans="1:14" ht="27" customHeight="1">
      <c r="A5" s="11">
        <v>3</v>
      </c>
      <c r="B5" s="2" t="s">
        <v>18</v>
      </c>
      <c r="C5" s="4" t="s">
        <v>59</v>
      </c>
      <c r="D5" s="24" t="s">
        <v>14</v>
      </c>
      <c r="E5" s="2" t="s">
        <v>9</v>
      </c>
      <c r="F5" s="27"/>
      <c r="G5" s="22">
        <v>1840</v>
      </c>
      <c r="H5" s="23">
        <v>2.55</v>
      </c>
      <c r="I5" s="29">
        <f t="shared" si="0"/>
        <v>4692</v>
      </c>
      <c r="J5" s="11">
        <f t="shared" si="1"/>
        <v>153.33333333333334</v>
      </c>
      <c r="K5" s="11">
        <f t="shared" si="2"/>
        <v>1073.3333333333335</v>
      </c>
      <c r="L5" s="30">
        <f t="shared" si="3"/>
        <v>2737</v>
      </c>
      <c r="M5" s="11">
        <f t="shared" si="4"/>
        <v>1380</v>
      </c>
      <c r="N5" s="30">
        <f t="shared" si="5"/>
        <v>3518.9999999999995</v>
      </c>
    </row>
    <row r="6" spans="1:14" ht="15">
      <c r="A6" s="11">
        <v>4</v>
      </c>
      <c r="B6" s="2" t="s">
        <v>18</v>
      </c>
      <c r="C6" s="4" t="s">
        <v>60</v>
      </c>
      <c r="D6" s="24" t="s">
        <v>13</v>
      </c>
      <c r="E6" s="2" t="s">
        <v>9</v>
      </c>
      <c r="F6" s="21"/>
      <c r="G6" s="22">
        <v>5360</v>
      </c>
      <c r="H6" s="23">
        <v>2.5</v>
      </c>
      <c r="I6" s="29">
        <f t="shared" si="0"/>
        <v>13400</v>
      </c>
      <c r="J6" s="11">
        <f t="shared" si="1"/>
        <v>446.6666666666667</v>
      </c>
      <c r="K6" s="11">
        <f t="shared" si="2"/>
        <v>3126.666666666667</v>
      </c>
      <c r="L6" s="30">
        <f t="shared" si="3"/>
        <v>7816.666666666668</v>
      </c>
      <c r="M6" s="11">
        <f t="shared" si="4"/>
        <v>4020</v>
      </c>
      <c r="N6" s="30">
        <f t="shared" si="5"/>
        <v>10050</v>
      </c>
    </row>
    <row r="7" spans="1:14" s="6" customFormat="1" ht="15">
      <c r="A7" s="11">
        <v>5</v>
      </c>
      <c r="B7" s="2" t="s">
        <v>18</v>
      </c>
      <c r="C7" s="3" t="s">
        <v>23</v>
      </c>
      <c r="D7" s="24" t="s">
        <v>42</v>
      </c>
      <c r="E7" s="2" t="s">
        <v>9</v>
      </c>
      <c r="F7" s="25"/>
      <c r="G7" s="22">
        <v>920</v>
      </c>
      <c r="H7" s="26">
        <v>2.3</v>
      </c>
      <c r="I7" s="29">
        <f t="shared" si="0"/>
        <v>2116</v>
      </c>
      <c r="J7" s="11">
        <f t="shared" si="1"/>
        <v>76.66666666666667</v>
      </c>
      <c r="K7" s="11">
        <f t="shared" si="2"/>
        <v>536.6666666666667</v>
      </c>
      <c r="L7" s="30">
        <f t="shared" si="3"/>
        <v>1234.3333333333335</v>
      </c>
      <c r="M7" s="11">
        <f t="shared" si="4"/>
        <v>690</v>
      </c>
      <c r="N7" s="30">
        <f t="shared" si="5"/>
        <v>1586.9999999999998</v>
      </c>
    </row>
    <row r="8" spans="1:14" ht="15">
      <c r="A8" s="11">
        <v>6</v>
      </c>
      <c r="B8" s="2" t="s">
        <v>18</v>
      </c>
      <c r="C8" s="4" t="s">
        <v>57</v>
      </c>
      <c r="D8" s="24" t="s">
        <v>43</v>
      </c>
      <c r="E8" s="2" t="s">
        <v>9</v>
      </c>
      <c r="F8" s="27"/>
      <c r="G8" s="22">
        <v>360</v>
      </c>
      <c r="H8" s="26">
        <v>3.02</v>
      </c>
      <c r="I8" s="29">
        <f t="shared" si="0"/>
        <v>1087.2</v>
      </c>
      <c r="J8" s="11">
        <f t="shared" si="1"/>
        <v>30</v>
      </c>
      <c r="K8" s="11">
        <f t="shared" si="2"/>
        <v>210</v>
      </c>
      <c r="L8" s="30">
        <f t="shared" si="3"/>
        <v>634.2</v>
      </c>
      <c r="M8" s="11">
        <f t="shared" si="4"/>
        <v>270</v>
      </c>
      <c r="N8" s="30">
        <f t="shared" si="5"/>
        <v>815.4</v>
      </c>
    </row>
    <row r="9" spans="1:14" ht="38.25" customHeight="1">
      <c r="A9" s="11">
        <v>7</v>
      </c>
      <c r="B9" s="2" t="s">
        <v>18</v>
      </c>
      <c r="C9" s="4" t="s">
        <v>56</v>
      </c>
      <c r="D9" s="24" t="s">
        <v>44</v>
      </c>
      <c r="E9" s="2" t="s">
        <v>9</v>
      </c>
      <c r="F9" s="27"/>
      <c r="G9" s="22">
        <v>272</v>
      </c>
      <c r="H9" s="26">
        <v>1.87</v>
      </c>
      <c r="I9" s="29">
        <f t="shared" si="0"/>
        <v>508.64000000000004</v>
      </c>
      <c r="J9" s="11">
        <f t="shared" si="1"/>
        <v>22.666666666666668</v>
      </c>
      <c r="K9" s="11">
        <f t="shared" si="2"/>
        <v>158.66666666666669</v>
      </c>
      <c r="L9" s="30">
        <f t="shared" si="3"/>
        <v>296.7066666666667</v>
      </c>
      <c r="M9" s="11">
        <f t="shared" si="4"/>
        <v>204</v>
      </c>
      <c r="N9" s="30">
        <f t="shared" si="5"/>
        <v>381.48</v>
      </c>
    </row>
    <row r="10" spans="1:14" ht="37.5" customHeight="1">
      <c r="A10" s="11">
        <v>8</v>
      </c>
      <c r="B10" s="2" t="s">
        <v>18</v>
      </c>
      <c r="C10" s="3" t="s">
        <v>24</v>
      </c>
      <c r="D10" s="24" t="s">
        <v>15</v>
      </c>
      <c r="E10" s="2" t="s">
        <v>9</v>
      </c>
      <c r="F10" s="25"/>
      <c r="G10" s="22">
        <v>50</v>
      </c>
      <c r="H10" s="26">
        <v>31.31</v>
      </c>
      <c r="I10" s="29">
        <f t="shared" si="0"/>
        <v>1565.5</v>
      </c>
      <c r="J10" s="11">
        <f t="shared" si="1"/>
        <v>4.166666666666667</v>
      </c>
      <c r="K10" s="11">
        <f t="shared" si="2"/>
        <v>29.166666666666668</v>
      </c>
      <c r="L10" s="30">
        <f t="shared" si="3"/>
        <v>913.2083333333334</v>
      </c>
      <c r="M10" s="11">
        <f t="shared" si="4"/>
        <v>37.5</v>
      </c>
      <c r="N10" s="30">
        <f t="shared" si="5"/>
        <v>1174.125</v>
      </c>
    </row>
    <row r="11" spans="1:14" ht="37.5" customHeight="1">
      <c r="A11" s="11">
        <v>9</v>
      </c>
      <c r="B11" s="2" t="s">
        <v>21</v>
      </c>
      <c r="C11" s="3" t="s">
        <v>27</v>
      </c>
      <c r="D11" s="24" t="s">
        <v>45</v>
      </c>
      <c r="E11" s="2" t="s">
        <v>9</v>
      </c>
      <c r="F11" s="28" t="s">
        <v>8</v>
      </c>
      <c r="G11" s="22">
        <v>50</v>
      </c>
      <c r="H11" s="26">
        <v>38.31</v>
      </c>
      <c r="I11" s="29">
        <f t="shared" si="0"/>
        <v>1915.5</v>
      </c>
      <c r="J11" s="11">
        <f t="shared" si="1"/>
        <v>4.166666666666667</v>
      </c>
      <c r="K11" s="11">
        <f t="shared" si="2"/>
        <v>29.166666666666668</v>
      </c>
      <c r="L11" s="30">
        <f t="shared" si="3"/>
        <v>1117.375</v>
      </c>
      <c r="M11" s="11">
        <f t="shared" si="4"/>
        <v>37.5</v>
      </c>
      <c r="N11" s="30">
        <f t="shared" si="5"/>
        <v>1436.625</v>
      </c>
    </row>
    <row r="12" spans="1:14" ht="36.75" customHeight="1">
      <c r="A12" s="11">
        <v>10</v>
      </c>
      <c r="B12" s="2" t="s">
        <v>21</v>
      </c>
      <c r="C12" s="4" t="s">
        <v>55</v>
      </c>
      <c r="D12" s="24" t="s">
        <v>46</v>
      </c>
      <c r="E12" s="2" t="s">
        <v>9</v>
      </c>
      <c r="F12" s="28" t="s">
        <v>8</v>
      </c>
      <c r="G12" s="22">
        <v>100</v>
      </c>
      <c r="H12" s="26">
        <v>20.35</v>
      </c>
      <c r="I12" s="29">
        <f t="shared" si="0"/>
        <v>2035.0000000000002</v>
      </c>
      <c r="J12" s="11">
        <f t="shared" si="1"/>
        <v>8.333333333333334</v>
      </c>
      <c r="K12" s="11">
        <f t="shared" si="2"/>
        <v>58.333333333333336</v>
      </c>
      <c r="L12" s="30">
        <f t="shared" si="3"/>
        <v>1187.0833333333335</v>
      </c>
      <c r="M12" s="11">
        <f t="shared" si="4"/>
        <v>75</v>
      </c>
      <c r="N12" s="30">
        <f t="shared" si="5"/>
        <v>1526.25</v>
      </c>
    </row>
    <row r="13" spans="1:14" ht="36.75" customHeight="1">
      <c r="A13" s="11">
        <v>11</v>
      </c>
      <c r="B13" s="2" t="s">
        <v>19</v>
      </c>
      <c r="C13" s="4" t="s">
        <v>31</v>
      </c>
      <c r="D13" s="24" t="s">
        <v>12</v>
      </c>
      <c r="E13" s="5" t="s">
        <v>10</v>
      </c>
      <c r="F13" s="28"/>
      <c r="G13" s="22">
        <v>468</v>
      </c>
      <c r="H13" s="26">
        <v>8.92</v>
      </c>
      <c r="I13" s="29">
        <f t="shared" si="0"/>
        <v>4174.56</v>
      </c>
      <c r="J13" s="11">
        <f t="shared" si="1"/>
        <v>39</v>
      </c>
      <c r="K13" s="11">
        <f t="shared" si="2"/>
        <v>273</v>
      </c>
      <c r="L13" s="30">
        <f t="shared" si="3"/>
        <v>2435.16</v>
      </c>
      <c r="M13" s="11">
        <f t="shared" si="4"/>
        <v>351</v>
      </c>
      <c r="N13" s="30">
        <f t="shared" si="5"/>
        <v>3130.92</v>
      </c>
    </row>
    <row r="14" spans="1:14" ht="42.75" customHeight="1">
      <c r="A14" s="11">
        <v>12</v>
      </c>
      <c r="B14" s="2" t="s">
        <v>19</v>
      </c>
      <c r="C14" s="4" t="s">
        <v>28</v>
      </c>
      <c r="D14" s="24" t="s">
        <v>45</v>
      </c>
      <c r="E14" s="2" t="s">
        <v>9</v>
      </c>
      <c r="F14" s="25"/>
      <c r="G14" s="22">
        <v>244</v>
      </c>
      <c r="H14" s="26">
        <v>2.9</v>
      </c>
      <c r="I14" s="29">
        <f t="shared" si="0"/>
        <v>707.6</v>
      </c>
      <c r="J14" s="11">
        <f t="shared" si="1"/>
        <v>20.333333333333332</v>
      </c>
      <c r="K14" s="11">
        <f t="shared" si="2"/>
        <v>142.33333333333331</v>
      </c>
      <c r="L14" s="30">
        <f t="shared" si="3"/>
        <v>412.7666666666666</v>
      </c>
      <c r="M14" s="11">
        <f t="shared" si="4"/>
        <v>183</v>
      </c>
      <c r="N14" s="30">
        <f t="shared" si="5"/>
        <v>530.6999999999999</v>
      </c>
    </row>
    <row r="15" spans="1:14" ht="38.25" customHeight="1">
      <c r="A15" s="11">
        <v>13</v>
      </c>
      <c r="B15" s="2" t="s">
        <v>19</v>
      </c>
      <c r="C15" s="4" t="s">
        <v>29</v>
      </c>
      <c r="D15" s="24" t="s">
        <v>11</v>
      </c>
      <c r="E15" s="5" t="s">
        <v>10</v>
      </c>
      <c r="F15" s="21"/>
      <c r="G15" s="22">
        <v>444</v>
      </c>
      <c r="H15" s="26">
        <v>7</v>
      </c>
      <c r="I15" s="29">
        <f t="shared" si="0"/>
        <v>3108</v>
      </c>
      <c r="J15" s="11">
        <f t="shared" si="1"/>
        <v>37</v>
      </c>
      <c r="K15" s="11">
        <f t="shared" si="2"/>
        <v>259</v>
      </c>
      <c r="L15" s="30">
        <f t="shared" si="3"/>
        <v>1813</v>
      </c>
      <c r="M15" s="11">
        <f t="shared" si="4"/>
        <v>333</v>
      </c>
      <c r="N15" s="30">
        <f t="shared" si="5"/>
        <v>2331</v>
      </c>
    </row>
    <row r="16" spans="1:14" ht="40.5" customHeight="1">
      <c r="A16" s="11">
        <v>14</v>
      </c>
      <c r="B16" s="2" t="s">
        <v>19</v>
      </c>
      <c r="C16" s="4" t="s">
        <v>30</v>
      </c>
      <c r="D16" s="24" t="s">
        <v>47</v>
      </c>
      <c r="E16" s="5" t="s">
        <v>10</v>
      </c>
      <c r="F16" s="28"/>
      <c r="G16" s="22">
        <v>120</v>
      </c>
      <c r="H16" s="26">
        <v>3</v>
      </c>
      <c r="I16" s="29">
        <f t="shared" si="0"/>
        <v>360</v>
      </c>
      <c r="J16" s="11">
        <f t="shared" si="1"/>
        <v>10</v>
      </c>
      <c r="K16" s="11">
        <f t="shared" si="2"/>
        <v>70</v>
      </c>
      <c r="L16" s="30">
        <f t="shared" si="3"/>
        <v>210</v>
      </c>
      <c r="M16" s="11">
        <f t="shared" si="4"/>
        <v>90</v>
      </c>
      <c r="N16" s="30">
        <f t="shared" si="5"/>
        <v>270</v>
      </c>
    </row>
    <row r="17" spans="1:14" ht="47.25" customHeight="1">
      <c r="A17" s="11">
        <v>15</v>
      </c>
      <c r="B17" s="2" t="s">
        <v>20</v>
      </c>
      <c r="C17" s="4" t="s">
        <v>32</v>
      </c>
      <c r="D17" s="24" t="s">
        <v>48</v>
      </c>
      <c r="E17" s="5" t="s">
        <v>10</v>
      </c>
      <c r="F17" s="28"/>
      <c r="G17" s="22">
        <v>32</v>
      </c>
      <c r="H17" s="26">
        <v>25</v>
      </c>
      <c r="I17" s="29">
        <f t="shared" si="0"/>
        <v>800</v>
      </c>
      <c r="J17" s="11">
        <f t="shared" si="1"/>
        <v>2.6666666666666665</v>
      </c>
      <c r="K17" s="11">
        <f t="shared" si="2"/>
        <v>18.666666666666664</v>
      </c>
      <c r="L17" s="30">
        <f t="shared" si="3"/>
        <v>466.66666666666663</v>
      </c>
      <c r="M17" s="11">
        <f t="shared" si="4"/>
        <v>24</v>
      </c>
      <c r="N17" s="30">
        <f t="shared" si="5"/>
        <v>600</v>
      </c>
    </row>
    <row r="18" spans="1:14" ht="54.75" customHeight="1">
      <c r="A18" s="31">
        <v>16</v>
      </c>
      <c r="B18" s="32" t="s">
        <v>20</v>
      </c>
      <c r="C18" s="33" t="s">
        <v>66</v>
      </c>
      <c r="D18" s="34" t="s">
        <v>67</v>
      </c>
      <c r="E18" s="35" t="s">
        <v>10</v>
      </c>
      <c r="F18" s="36"/>
      <c r="G18" s="37">
        <v>200</v>
      </c>
      <c r="H18" s="38">
        <v>23</v>
      </c>
      <c r="I18" s="29">
        <f t="shared" si="0"/>
        <v>4600</v>
      </c>
      <c r="J18" s="11">
        <f t="shared" si="1"/>
        <v>16.666666666666668</v>
      </c>
      <c r="K18" s="11">
        <f t="shared" si="2"/>
        <v>116.66666666666667</v>
      </c>
      <c r="L18" s="30">
        <f t="shared" si="3"/>
        <v>2683.3333333333335</v>
      </c>
      <c r="M18" s="11">
        <f t="shared" si="4"/>
        <v>150</v>
      </c>
      <c r="N18" s="30">
        <f t="shared" si="5"/>
        <v>3450</v>
      </c>
    </row>
    <row r="19" spans="1:14" ht="54.75" customHeight="1">
      <c r="A19" s="31">
        <v>17</v>
      </c>
      <c r="B19" s="32" t="s">
        <v>20</v>
      </c>
      <c r="C19" s="33" t="s">
        <v>64</v>
      </c>
      <c r="D19" s="34" t="s">
        <v>48</v>
      </c>
      <c r="E19" s="35" t="s">
        <v>10</v>
      </c>
      <c r="F19" s="36" t="s">
        <v>8</v>
      </c>
      <c r="G19" s="37">
        <v>200</v>
      </c>
      <c r="H19" s="38">
        <v>44</v>
      </c>
      <c r="I19" s="29">
        <f t="shared" si="0"/>
        <v>8800</v>
      </c>
      <c r="J19" s="11">
        <f t="shared" si="1"/>
        <v>16.666666666666668</v>
      </c>
      <c r="K19" s="11">
        <f t="shared" si="2"/>
        <v>116.66666666666667</v>
      </c>
      <c r="L19" s="30">
        <f t="shared" si="3"/>
        <v>5133.333333333334</v>
      </c>
      <c r="M19" s="11">
        <f t="shared" si="4"/>
        <v>150</v>
      </c>
      <c r="N19" s="30">
        <f t="shared" si="5"/>
        <v>6600</v>
      </c>
    </row>
    <row r="20" spans="1:14" s="6" customFormat="1" ht="54.75" customHeight="1">
      <c r="A20" s="11">
        <v>18</v>
      </c>
      <c r="B20" s="2" t="s">
        <v>20</v>
      </c>
      <c r="C20" s="4" t="s">
        <v>53</v>
      </c>
      <c r="D20" s="24" t="s">
        <v>16</v>
      </c>
      <c r="E20" s="5" t="s">
        <v>10</v>
      </c>
      <c r="F20" s="28"/>
      <c r="G20" s="22">
        <v>324</v>
      </c>
      <c r="H20" s="26">
        <v>20</v>
      </c>
      <c r="I20" s="29">
        <f t="shared" si="0"/>
        <v>6480</v>
      </c>
      <c r="J20" s="11">
        <f t="shared" si="1"/>
        <v>27</v>
      </c>
      <c r="K20" s="11">
        <f t="shared" si="2"/>
        <v>189</v>
      </c>
      <c r="L20" s="30">
        <f t="shared" si="3"/>
        <v>3780</v>
      </c>
      <c r="M20" s="11">
        <f t="shared" si="4"/>
        <v>243</v>
      </c>
      <c r="N20" s="30">
        <f t="shared" si="5"/>
        <v>4860</v>
      </c>
    </row>
    <row r="21" spans="1:14" ht="54.75" customHeight="1">
      <c r="A21" s="11">
        <v>19</v>
      </c>
      <c r="B21" s="2" t="s">
        <v>20</v>
      </c>
      <c r="C21" s="4" t="s">
        <v>37</v>
      </c>
      <c r="D21" s="24" t="s">
        <v>49</v>
      </c>
      <c r="E21" s="5" t="s">
        <v>10</v>
      </c>
      <c r="F21" s="28"/>
      <c r="G21" s="22">
        <v>8680</v>
      </c>
      <c r="H21" s="26">
        <v>17.8</v>
      </c>
      <c r="I21" s="29">
        <f t="shared" si="0"/>
        <v>154504</v>
      </c>
      <c r="J21" s="11">
        <f t="shared" si="1"/>
        <v>723.3333333333334</v>
      </c>
      <c r="K21" s="11">
        <f t="shared" si="2"/>
        <v>5063.333333333334</v>
      </c>
      <c r="L21" s="30">
        <f t="shared" si="3"/>
        <v>90127.33333333334</v>
      </c>
      <c r="M21" s="11">
        <f t="shared" si="4"/>
        <v>6510</v>
      </c>
      <c r="N21" s="30">
        <f t="shared" si="5"/>
        <v>115878</v>
      </c>
    </row>
    <row r="22" spans="1:14" ht="54.75" customHeight="1">
      <c r="A22" s="11">
        <v>20</v>
      </c>
      <c r="B22" s="2" t="s">
        <v>20</v>
      </c>
      <c r="C22" s="33" t="s">
        <v>38</v>
      </c>
      <c r="D22" s="24" t="s">
        <v>17</v>
      </c>
      <c r="E22" s="5" t="s">
        <v>10</v>
      </c>
      <c r="F22" s="28"/>
      <c r="G22" s="22">
        <v>2640</v>
      </c>
      <c r="H22" s="26">
        <v>29</v>
      </c>
      <c r="I22" s="29">
        <f t="shared" si="0"/>
        <v>76560</v>
      </c>
      <c r="J22" s="11">
        <f t="shared" si="1"/>
        <v>220</v>
      </c>
      <c r="K22" s="11">
        <f t="shared" si="2"/>
        <v>1540</v>
      </c>
      <c r="L22" s="30">
        <f t="shared" si="3"/>
        <v>44660</v>
      </c>
      <c r="M22" s="11">
        <f t="shared" si="4"/>
        <v>1980</v>
      </c>
      <c r="N22" s="30">
        <f t="shared" si="5"/>
        <v>57420</v>
      </c>
    </row>
    <row r="23" spans="1:14" ht="54.75" customHeight="1">
      <c r="A23" s="11">
        <v>21</v>
      </c>
      <c r="B23" s="2" t="s">
        <v>20</v>
      </c>
      <c r="C23" s="4" t="s">
        <v>39</v>
      </c>
      <c r="D23" s="24" t="s">
        <v>17</v>
      </c>
      <c r="E23" s="5" t="s">
        <v>10</v>
      </c>
      <c r="F23" s="28"/>
      <c r="G23" s="22">
        <v>372</v>
      </c>
      <c r="H23" s="26">
        <v>29</v>
      </c>
      <c r="I23" s="29">
        <f t="shared" si="0"/>
        <v>10788</v>
      </c>
      <c r="J23" s="11">
        <f t="shared" si="1"/>
        <v>31</v>
      </c>
      <c r="K23" s="11">
        <f t="shared" si="2"/>
        <v>217</v>
      </c>
      <c r="L23" s="30">
        <f t="shared" si="3"/>
        <v>6293</v>
      </c>
      <c r="M23" s="11">
        <f t="shared" si="4"/>
        <v>279</v>
      </c>
      <c r="N23" s="30">
        <f t="shared" si="5"/>
        <v>8091</v>
      </c>
    </row>
    <row r="24" spans="1:14" ht="54.75" customHeight="1">
      <c r="A24" s="11">
        <v>22</v>
      </c>
      <c r="B24" s="2" t="s">
        <v>20</v>
      </c>
      <c r="C24" s="4" t="s">
        <v>40</v>
      </c>
      <c r="D24" s="24" t="s">
        <v>17</v>
      </c>
      <c r="E24" s="5" t="s">
        <v>10</v>
      </c>
      <c r="F24" s="28"/>
      <c r="G24" s="22">
        <v>344</v>
      </c>
      <c r="H24" s="26">
        <v>25.2</v>
      </c>
      <c r="I24" s="29">
        <f t="shared" si="0"/>
        <v>8668.8</v>
      </c>
      <c r="J24" s="11">
        <f t="shared" si="1"/>
        <v>28.666666666666668</v>
      </c>
      <c r="K24" s="11">
        <f t="shared" si="2"/>
        <v>200.66666666666669</v>
      </c>
      <c r="L24" s="30">
        <f t="shared" si="3"/>
        <v>5056.8</v>
      </c>
      <c r="M24" s="11">
        <f t="shared" si="4"/>
        <v>258</v>
      </c>
      <c r="N24" s="30">
        <f t="shared" si="5"/>
        <v>6501.599999999999</v>
      </c>
    </row>
    <row r="25" spans="1:14" ht="54.75" customHeight="1">
      <c r="A25" s="11">
        <v>23</v>
      </c>
      <c r="B25" s="2" t="s">
        <v>20</v>
      </c>
      <c r="C25" s="4" t="s">
        <v>54</v>
      </c>
      <c r="D25" s="24" t="s">
        <v>17</v>
      </c>
      <c r="E25" s="5" t="s">
        <v>10</v>
      </c>
      <c r="F25" s="28"/>
      <c r="G25" s="22">
        <v>508</v>
      </c>
      <c r="H25" s="39">
        <v>19.1</v>
      </c>
      <c r="I25" s="29">
        <f t="shared" si="0"/>
        <v>9702.800000000001</v>
      </c>
      <c r="J25" s="11">
        <f t="shared" si="1"/>
        <v>42.333333333333336</v>
      </c>
      <c r="K25" s="11">
        <f t="shared" si="2"/>
        <v>296.33333333333337</v>
      </c>
      <c r="L25" s="30">
        <f t="shared" si="3"/>
        <v>5659.966666666668</v>
      </c>
      <c r="M25" s="11">
        <f t="shared" si="4"/>
        <v>381</v>
      </c>
      <c r="N25" s="30">
        <f t="shared" si="5"/>
        <v>7277.1</v>
      </c>
    </row>
    <row r="26" spans="1:14" ht="54.75" customHeight="1">
      <c r="A26" s="31">
        <v>24</v>
      </c>
      <c r="B26" s="32" t="s">
        <v>20</v>
      </c>
      <c r="C26" s="33" t="s">
        <v>61</v>
      </c>
      <c r="D26" s="34" t="s">
        <v>17</v>
      </c>
      <c r="E26" s="35" t="s">
        <v>10</v>
      </c>
      <c r="F26" s="40"/>
      <c r="G26" s="37">
        <v>160</v>
      </c>
      <c r="H26" s="41">
        <v>22</v>
      </c>
      <c r="I26" s="29">
        <f t="shared" si="0"/>
        <v>3520</v>
      </c>
      <c r="J26" s="11">
        <f t="shared" si="1"/>
        <v>13.333333333333334</v>
      </c>
      <c r="K26" s="11">
        <f t="shared" si="2"/>
        <v>93.33333333333334</v>
      </c>
      <c r="L26" s="30">
        <f t="shared" si="3"/>
        <v>2053.3333333333335</v>
      </c>
      <c r="M26" s="11">
        <f t="shared" si="4"/>
        <v>120</v>
      </c>
      <c r="N26" s="30">
        <f t="shared" si="5"/>
        <v>2640</v>
      </c>
    </row>
    <row r="27" spans="1:14" ht="54.75" customHeight="1">
      <c r="A27" s="11">
        <v>25</v>
      </c>
      <c r="B27" s="2" t="s">
        <v>20</v>
      </c>
      <c r="C27" s="3" t="s">
        <v>26</v>
      </c>
      <c r="D27" s="24" t="s">
        <v>17</v>
      </c>
      <c r="E27" s="5" t="s">
        <v>10</v>
      </c>
      <c r="F27" s="28"/>
      <c r="G27" s="22">
        <v>1130</v>
      </c>
      <c r="H27" s="26">
        <v>14.9</v>
      </c>
      <c r="I27" s="29">
        <f t="shared" si="0"/>
        <v>16837</v>
      </c>
      <c r="J27" s="11">
        <f t="shared" si="1"/>
        <v>94.16666666666667</v>
      </c>
      <c r="K27" s="11">
        <f t="shared" si="2"/>
        <v>659.1666666666667</v>
      </c>
      <c r="L27" s="30">
        <f t="shared" si="3"/>
        <v>9821.583333333334</v>
      </c>
      <c r="M27" s="11">
        <f t="shared" si="4"/>
        <v>847.5</v>
      </c>
      <c r="N27" s="30">
        <f t="shared" si="5"/>
        <v>12627.75</v>
      </c>
    </row>
    <row r="28" spans="1:14" ht="54.75" customHeight="1">
      <c r="A28" s="31">
        <v>26</v>
      </c>
      <c r="B28" s="32" t="s">
        <v>20</v>
      </c>
      <c r="C28" s="33" t="s">
        <v>62</v>
      </c>
      <c r="D28" s="34" t="s">
        <v>17</v>
      </c>
      <c r="E28" s="35" t="s">
        <v>10</v>
      </c>
      <c r="F28" s="40"/>
      <c r="G28" s="37">
        <v>120</v>
      </c>
      <c r="H28" s="41">
        <v>48</v>
      </c>
      <c r="I28" s="29">
        <f t="shared" si="0"/>
        <v>5760</v>
      </c>
      <c r="J28" s="11">
        <f t="shared" si="1"/>
        <v>10</v>
      </c>
      <c r="K28" s="11">
        <f t="shared" si="2"/>
        <v>70</v>
      </c>
      <c r="L28" s="30">
        <f t="shared" si="3"/>
        <v>3360</v>
      </c>
      <c r="M28" s="11">
        <f t="shared" si="4"/>
        <v>90</v>
      </c>
      <c r="N28" s="30">
        <f t="shared" si="5"/>
        <v>4320</v>
      </c>
    </row>
    <row r="29" spans="1:14" ht="54.75" customHeight="1">
      <c r="A29" s="31">
        <v>27</v>
      </c>
      <c r="B29" s="32" t="s">
        <v>20</v>
      </c>
      <c r="C29" s="33" t="s">
        <v>63</v>
      </c>
      <c r="D29" s="34" t="s">
        <v>17</v>
      </c>
      <c r="E29" s="35" t="s">
        <v>10</v>
      </c>
      <c r="F29" s="40" t="s">
        <v>8</v>
      </c>
      <c r="G29" s="37">
        <v>120</v>
      </c>
      <c r="H29" s="38">
        <v>15.8</v>
      </c>
      <c r="I29" s="29">
        <f t="shared" si="0"/>
        <v>1896</v>
      </c>
      <c r="J29" s="11">
        <f t="shared" si="1"/>
        <v>10</v>
      </c>
      <c r="K29" s="11">
        <f t="shared" si="2"/>
        <v>70</v>
      </c>
      <c r="L29" s="30">
        <f t="shared" si="3"/>
        <v>1106</v>
      </c>
      <c r="M29" s="11">
        <f t="shared" si="4"/>
        <v>90</v>
      </c>
      <c r="N29" s="30">
        <f t="shared" si="5"/>
        <v>1422</v>
      </c>
    </row>
    <row r="30" spans="1:14" ht="54.75" customHeight="1">
      <c r="A30" s="11">
        <v>28</v>
      </c>
      <c r="B30" s="2" t="s">
        <v>20</v>
      </c>
      <c r="C30" s="4" t="s">
        <v>34</v>
      </c>
      <c r="D30" s="24" t="s">
        <v>50</v>
      </c>
      <c r="E30" s="5" t="s">
        <v>10</v>
      </c>
      <c r="F30" s="28"/>
      <c r="G30" s="22">
        <v>600</v>
      </c>
      <c r="H30" s="42">
        <v>33.2</v>
      </c>
      <c r="I30" s="29">
        <f t="shared" si="0"/>
        <v>19920</v>
      </c>
      <c r="J30" s="11">
        <f t="shared" si="1"/>
        <v>50</v>
      </c>
      <c r="K30" s="11">
        <f t="shared" si="2"/>
        <v>350</v>
      </c>
      <c r="L30" s="30">
        <f t="shared" si="3"/>
        <v>11620.000000000002</v>
      </c>
      <c r="M30" s="11">
        <f t="shared" si="4"/>
        <v>450</v>
      </c>
      <c r="N30" s="30">
        <f t="shared" si="5"/>
        <v>14940.000000000002</v>
      </c>
    </row>
    <row r="31" spans="1:14" s="6" customFormat="1" ht="54.75" customHeight="1">
      <c r="A31" s="11">
        <v>29</v>
      </c>
      <c r="B31" s="2" t="s">
        <v>20</v>
      </c>
      <c r="C31" s="3" t="s">
        <v>25</v>
      </c>
      <c r="D31" s="24" t="s">
        <v>51</v>
      </c>
      <c r="E31" s="5" t="s">
        <v>10</v>
      </c>
      <c r="F31" s="28"/>
      <c r="G31" s="22">
        <v>200</v>
      </c>
      <c r="H31" s="26">
        <v>25.9</v>
      </c>
      <c r="I31" s="29">
        <f t="shared" si="0"/>
        <v>5180</v>
      </c>
      <c r="J31" s="11">
        <f t="shared" si="1"/>
        <v>16.666666666666668</v>
      </c>
      <c r="K31" s="11">
        <f t="shared" si="2"/>
        <v>116.66666666666667</v>
      </c>
      <c r="L31" s="30">
        <f t="shared" si="3"/>
        <v>3021.6666666666665</v>
      </c>
      <c r="M31" s="11">
        <f t="shared" si="4"/>
        <v>150</v>
      </c>
      <c r="N31" s="30">
        <f t="shared" si="5"/>
        <v>3885</v>
      </c>
    </row>
    <row r="32" spans="1:14" s="6" customFormat="1" ht="54.75" customHeight="1">
      <c r="A32" s="11">
        <v>30</v>
      </c>
      <c r="B32" s="2" t="s">
        <v>20</v>
      </c>
      <c r="C32" s="4" t="s">
        <v>33</v>
      </c>
      <c r="D32" s="24" t="s">
        <v>52</v>
      </c>
      <c r="E32" s="5" t="s">
        <v>10</v>
      </c>
      <c r="F32" s="28"/>
      <c r="G32" s="22">
        <v>70</v>
      </c>
      <c r="H32" s="26">
        <v>25.9</v>
      </c>
      <c r="I32" s="29">
        <f t="shared" si="0"/>
        <v>1813</v>
      </c>
      <c r="J32" s="11">
        <f t="shared" si="1"/>
        <v>5.833333333333333</v>
      </c>
      <c r="K32" s="11">
        <f t="shared" si="2"/>
        <v>40.83333333333333</v>
      </c>
      <c r="L32" s="30">
        <f t="shared" si="3"/>
        <v>1057.5833333333333</v>
      </c>
      <c r="M32" s="11">
        <f t="shared" si="4"/>
        <v>52.5</v>
      </c>
      <c r="N32" s="30">
        <f t="shared" si="5"/>
        <v>1359.75</v>
      </c>
    </row>
    <row r="33" spans="1:14" s="6" customFormat="1" ht="54.75" customHeight="1">
      <c r="A33" s="11">
        <v>31</v>
      </c>
      <c r="B33" s="2" t="s">
        <v>20</v>
      </c>
      <c r="C33" s="4" t="s">
        <v>35</v>
      </c>
      <c r="D33" s="24" t="s">
        <v>51</v>
      </c>
      <c r="E33" s="5" t="s">
        <v>10</v>
      </c>
      <c r="F33" s="28"/>
      <c r="G33" s="22">
        <v>2695</v>
      </c>
      <c r="H33" s="26">
        <v>22.9</v>
      </c>
      <c r="I33" s="29">
        <f t="shared" si="0"/>
        <v>61715.49999999999</v>
      </c>
      <c r="J33" s="11">
        <f t="shared" si="1"/>
        <v>224.58333333333334</v>
      </c>
      <c r="K33" s="11">
        <f t="shared" si="2"/>
        <v>1572.0833333333335</v>
      </c>
      <c r="L33" s="30">
        <f t="shared" si="3"/>
        <v>36000.708333333336</v>
      </c>
      <c r="M33" s="11">
        <f t="shared" si="4"/>
        <v>2021.25</v>
      </c>
      <c r="N33" s="30">
        <f t="shared" si="5"/>
        <v>46286.625</v>
      </c>
    </row>
    <row r="34" spans="1:14" s="6" customFormat="1" ht="54.75" customHeight="1">
      <c r="A34" s="11">
        <v>32</v>
      </c>
      <c r="B34" s="2" t="s">
        <v>20</v>
      </c>
      <c r="C34" s="4" t="s">
        <v>36</v>
      </c>
      <c r="D34" s="24" t="s">
        <v>52</v>
      </c>
      <c r="E34" s="5" t="s">
        <v>10</v>
      </c>
      <c r="F34" s="28"/>
      <c r="G34" s="22">
        <v>1485</v>
      </c>
      <c r="H34" s="26">
        <v>29.8</v>
      </c>
      <c r="I34" s="29">
        <f t="shared" si="0"/>
        <v>44253</v>
      </c>
      <c r="J34" s="11">
        <f t="shared" si="1"/>
        <v>123.75</v>
      </c>
      <c r="K34" s="11">
        <f t="shared" si="2"/>
        <v>866.25</v>
      </c>
      <c r="L34" s="30">
        <f t="shared" si="3"/>
        <v>25814.25</v>
      </c>
      <c r="M34" s="11">
        <f t="shared" si="4"/>
        <v>1113.75</v>
      </c>
      <c r="N34" s="30">
        <f t="shared" si="5"/>
        <v>33189.75</v>
      </c>
    </row>
    <row r="35" spans="1:14" s="6" customFormat="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43" t="s">
        <v>74</v>
      </c>
      <c r="D36" s="44"/>
      <c r="E36" s="11"/>
      <c r="F36" s="11"/>
      <c r="G36" s="11"/>
      <c r="H36" s="45"/>
      <c r="I36" s="29"/>
      <c r="J36" s="11"/>
      <c r="K36" s="11"/>
      <c r="L36" s="30"/>
      <c r="M36" s="11"/>
      <c r="N36" s="46">
        <f>SUM(N3:N35)</f>
        <v>368137.275</v>
      </c>
    </row>
    <row r="37" spans="7:9" s="6" customFormat="1" ht="15">
      <c r="G37" s="47"/>
      <c r="H37" s="48"/>
      <c r="I37" s="49"/>
    </row>
  </sheetData>
  <sheetProtection/>
  <mergeCells count="1">
    <mergeCell ref="A1:N1"/>
  </mergeCells>
  <printOptions horizontalCentered="1" verticalCentered="1"/>
  <pageMargins left="0.35433070866141736" right="0.35433070866141736" top="0.6692913385826772" bottom="0.6299212598425197" header="0.3937007874015748" footer="0.35433070866141736"/>
  <pageSetup horizontalDpi="300" verticalDpi="300" orientation="landscape" pageOrder="overThenDown" paperSize="9" scale="77" r:id="rId1"/>
  <headerFooter alignWithMargins="0">
    <oddFooter>&amp;L&amp;"Arial,Grassetto"UCF&amp;C&amp;"Times New Roman,Normale"&amp;12Pagina &amp;P</oddFooter>
  </headerFooter>
  <rowBreaks count="2" manualBreakCount="2">
    <brk id="36" max="255" man="1"/>
    <brk id="25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O41" sqref="O41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3" width="55.28125" style="8" customWidth="1"/>
    <col min="4" max="4" width="21.8515625" style="9" customWidth="1"/>
    <col min="5" max="5" width="16.28125" style="7" customWidth="1"/>
    <col min="6" max="6" width="12.57421875" style="7" hidden="1" customWidth="1"/>
    <col min="7" max="7" width="13.140625" style="7" hidden="1" customWidth="1"/>
    <col min="8" max="8" width="12.140625" style="10" customWidth="1"/>
    <col min="9" max="9" width="7.140625" style="1" hidden="1" customWidth="1"/>
    <col min="10" max="10" width="7.140625" style="7" hidden="1" customWidth="1"/>
    <col min="11" max="11" width="5.57421875" style="7" hidden="1" customWidth="1"/>
    <col min="12" max="12" width="6.57421875" style="7" hidden="1" customWidth="1"/>
    <col min="13" max="13" width="13.00390625" style="7" customWidth="1"/>
    <col min="14" max="14" width="12.421875" style="7" customWidth="1"/>
    <col min="15" max="16384" width="9.140625" style="7" customWidth="1"/>
  </cols>
  <sheetData>
    <row r="1" spans="1:14" ht="15.75" thickBo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5.25" customHeight="1">
      <c r="A2" s="59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6" customFormat="1" ht="80.25" customHeight="1">
      <c r="A3" s="21" t="s">
        <v>0</v>
      </c>
      <c r="B3" s="50" t="s">
        <v>1</v>
      </c>
      <c r="C3" s="51" t="s">
        <v>2</v>
      </c>
      <c r="D3" s="52" t="s">
        <v>3</v>
      </c>
      <c r="E3" s="53" t="s">
        <v>4</v>
      </c>
      <c r="F3" s="53" t="s">
        <v>5</v>
      </c>
      <c r="G3" s="53" t="s">
        <v>65</v>
      </c>
      <c r="H3" s="53" t="s">
        <v>6</v>
      </c>
      <c r="I3" s="54" t="s">
        <v>7</v>
      </c>
      <c r="J3" s="55" t="s">
        <v>68</v>
      </c>
      <c r="K3" s="55" t="s">
        <v>69</v>
      </c>
      <c r="L3" s="55" t="s">
        <v>70</v>
      </c>
      <c r="M3" s="55" t="s">
        <v>71</v>
      </c>
      <c r="N3" s="55" t="s">
        <v>72</v>
      </c>
    </row>
    <row r="4" spans="1:14" ht="30" customHeight="1">
      <c r="A4" s="11">
        <v>1</v>
      </c>
      <c r="B4" s="2" t="s">
        <v>18</v>
      </c>
      <c r="C4" s="3" t="s">
        <v>22</v>
      </c>
      <c r="D4" s="20" t="s">
        <v>41</v>
      </c>
      <c r="E4" s="2" t="s">
        <v>9</v>
      </c>
      <c r="F4" s="21"/>
      <c r="G4" s="22">
        <v>7320</v>
      </c>
      <c r="H4" s="23">
        <v>1.69</v>
      </c>
      <c r="I4" s="29">
        <f>G4*H4</f>
        <v>12370.8</v>
      </c>
      <c r="J4" s="11">
        <f>G4/12</f>
        <v>610</v>
      </c>
      <c r="K4" s="11">
        <f>J4*7</f>
        <v>4270</v>
      </c>
      <c r="L4" s="30">
        <f>H4*K4</f>
        <v>7216.3</v>
      </c>
      <c r="M4" s="11">
        <f>J4*9</f>
        <v>5490</v>
      </c>
      <c r="N4" s="30">
        <f>H4*M4</f>
        <v>9278.1</v>
      </c>
    </row>
    <row r="5" spans="1:14" ht="27" customHeight="1">
      <c r="A5" s="11">
        <v>2</v>
      </c>
      <c r="B5" s="2" t="s">
        <v>18</v>
      </c>
      <c r="C5" s="4" t="s">
        <v>58</v>
      </c>
      <c r="D5" s="24" t="s">
        <v>11</v>
      </c>
      <c r="E5" s="2" t="s">
        <v>9</v>
      </c>
      <c r="F5" s="21"/>
      <c r="G5" s="22">
        <v>380</v>
      </c>
      <c r="H5" s="23">
        <v>2.66</v>
      </c>
      <c r="I5" s="29">
        <f aca="true" t="shared" si="0" ref="I5:I35">G5*H5</f>
        <v>1010.8000000000001</v>
      </c>
      <c r="J5" s="11">
        <f>G5/12</f>
        <v>31.666666666666668</v>
      </c>
      <c r="K5" s="11">
        <f aca="true" t="shared" si="1" ref="K5:K35">J5*7</f>
        <v>221.66666666666669</v>
      </c>
      <c r="L5" s="30">
        <f aca="true" t="shared" si="2" ref="L5:L35">H5*K5</f>
        <v>589.6333333333334</v>
      </c>
      <c r="M5" s="11">
        <f aca="true" t="shared" si="3" ref="M5:M35">J5*9</f>
        <v>285</v>
      </c>
      <c r="N5" s="30">
        <f aca="true" t="shared" si="4" ref="N5:N35">H5*M5</f>
        <v>758.1</v>
      </c>
    </row>
    <row r="6" spans="1:14" ht="27" customHeight="1">
      <c r="A6" s="11">
        <v>3</v>
      </c>
      <c r="B6" s="2" t="s">
        <v>18</v>
      </c>
      <c r="C6" s="4" t="s">
        <v>59</v>
      </c>
      <c r="D6" s="24" t="s">
        <v>14</v>
      </c>
      <c r="E6" s="2" t="s">
        <v>9</v>
      </c>
      <c r="F6" s="27"/>
      <c r="G6" s="22">
        <v>1840</v>
      </c>
      <c r="H6" s="23">
        <v>2.55</v>
      </c>
      <c r="I6" s="29">
        <f t="shared" si="0"/>
        <v>4692</v>
      </c>
      <c r="J6" s="11">
        <f aca="true" t="shared" si="5" ref="J6:J35">G6/12</f>
        <v>153.33333333333334</v>
      </c>
      <c r="K6" s="11">
        <f t="shared" si="1"/>
        <v>1073.3333333333335</v>
      </c>
      <c r="L6" s="30">
        <f t="shared" si="2"/>
        <v>2737</v>
      </c>
      <c r="M6" s="11">
        <f t="shared" si="3"/>
        <v>1380</v>
      </c>
      <c r="N6" s="30">
        <f t="shared" si="4"/>
        <v>3518.9999999999995</v>
      </c>
    </row>
    <row r="7" spans="1:14" ht="15">
      <c r="A7" s="11">
        <v>4</v>
      </c>
      <c r="B7" s="2" t="s">
        <v>18</v>
      </c>
      <c r="C7" s="4" t="s">
        <v>60</v>
      </c>
      <c r="D7" s="24" t="s">
        <v>13</v>
      </c>
      <c r="E7" s="2" t="s">
        <v>9</v>
      </c>
      <c r="F7" s="21"/>
      <c r="G7" s="22">
        <v>5360</v>
      </c>
      <c r="H7" s="23">
        <v>2.5</v>
      </c>
      <c r="I7" s="29">
        <f t="shared" si="0"/>
        <v>13400</v>
      </c>
      <c r="J7" s="11">
        <f t="shared" si="5"/>
        <v>446.6666666666667</v>
      </c>
      <c r="K7" s="11">
        <f t="shared" si="1"/>
        <v>3126.666666666667</v>
      </c>
      <c r="L7" s="30">
        <f t="shared" si="2"/>
        <v>7816.666666666668</v>
      </c>
      <c r="M7" s="11">
        <f t="shared" si="3"/>
        <v>4020</v>
      </c>
      <c r="N7" s="30">
        <f t="shared" si="4"/>
        <v>10050</v>
      </c>
    </row>
    <row r="8" spans="1:14" s="6" customFormat="1" ht="15">
      <c r="A8" s="11">
        <v>5</v>
      </c>
      <c r="B8" s="2" t="s">
        <v>18</v>
      </c>
      <c r="C8" s="3" t="s">
        <v>23</v>
      </c>
      <c r="D8" s="24" t="s">
        <v>42</v>
      </c>
      <c r="E8" s="2" t="s">
        <v>9</v>
      </c>
      <c r="F8" s="25"/>
      <c r="G8" s="22">
        <v>920</v>
      </c>
      <c r="H8" s="26">
        <v>2.3</v>
      </c>
      <c r="I8" s="29">
        <f t="shared" si="0"/>
        <v>2116</v>
      </c>
      <c r="J8" s="11">
        <f t="shared" si="5"/>
        <v>76.66666666666667</v>
      </c>
      <c r="K8" s="11">
        <f t="shared" si="1"/>
        <v>536.6666666666667</v>
      </c>
      <c r="L8" s="30">
        <f t="shared" si="2"/>
        <v>1234.3333333333335</v>
      </c>
      <c r="M8" s="11">
        <f t="shared" si="3"/>
        <v>690</v>
      </c>
      <c r="N8" s="30">
        <f t="shared" si="4"/>
        <v>1586.9999999999998</v>
      </c>
    </row>
    <row r="9" spans="1:14" ht="15">
      <c r="A9" s="11">
        <v>6</v>
      </c>
      <c r="B9" s="2" t="s">
        <v>18</v>
      </c>
      <c r="C9" s="4" t="s">
        <v>57</v>
      </c>
      <c r="D9" s="24" t="s">
        <v>43</v>
      </c>
      <c r="E9" s="2" t="s">
        <v>9</v>
      </c>
      <c r="F9" s="27"/>
      <c r="G9" s="22">
        <v>360</v>
      </c>
      <c r="H9" s="26">
        <v>3.02</v>
      </c>
      <c r="I9" s="29">
        <f t="shared" si="0"/>
        <v>1087.2</v>
      </c>
      <c r="J9" s="11">
        <f t="shared" si="5"/>
        <v>30</v>
      </c>
      <c r="K9" s="11">
        <f t="shared" si="1"/>
        <v>210</v>
      </c>
      <c r="L9" s="30">
        <f t="shared" si="2"/>
        <v>634.2</v>
      </c>
      <c r="M9" s="11">
        <f t="shared" si="3"/>
        <v>270</v>
      </c>
      <c r="N9" s="30">
        <f t="shared" si="4"/>
        <v>815.4</v>
      </c>
    </row>
    <row r="10" spans="1:14" ht="38.25" customHeight="1">
      <c r="A10" s="11">
        <v>7</v>
      </c>
      <c r="B10" s="2" t="s">
        <v>18</v>
      </c>
      <c r="C10" s="4" t="s">
        <v>56</v>
      </c>
      <c r="D10" s="24" t="s">
        <v>44</v>
      </c>
      <c r="E10" s="2" t="s">
        <v>9</v>
      </c>
      <c r="F10" s="27"/>
      <c r="G10" s="22">
        <v>272</v>
      </c>
      <c r="H10" s="26">
        <v>1.87</v>
      </c>
      <c r="I10" s="29">
        <f t="shared" si="0"/>
        <v>508.64000000000004</v>
      </c>
      <c r="J10" s="11">
        <f t="shared" si="5"/>
        <v>22.666666666666668</v>
      </c>
      <c r="K10" s="11">
        <f t="shared" si="1"/>
        <v>158.66666666666669</v>
      </c>
      <c r="L10" s="30">
        <f t="shared" si="2"/>
        <v>296.7066666666667</v>
      </c>
      <c r="M10" s="11">
        <f t="shared" si="3"/>
        <v>204</v>
      </c>
      <c r="N10" s="30">
        <f t="shared" si="4"/>
        <v>381.48</v>
      </c>
    </row>
    <row r="11" spans="1:14" ht="37.5" customHeight="1">
      <c r="A11" s="11">
        <v>8</v>
      </c>
      <c r="B11" s="2" t="s">
        <v>18</v>
      </c>
      <c r="C11" s="3" t="s">
        <v>24</v>
      </c>
      <c r="D11" s="24" t="s">
        <v>15</v>
      </c>
      <c r="E11" s="2" t="s">
        <v>9</v>
      </c>
      <c r="F11" s="25"/>
      <c r="G11" s="22">
        <v>50</v>
      </c>
      <c r="H11" s="26">
        <v>31.31</v>
      </c>
      <c r="I11" s="29">
        <f t="shared" si="0"/>
        <v>1565.5</v>
      </c>
      <c r="J11" s="11">
        <f t="shared" si="5"/>
        <v>4.166666666666667</v>
      </c>
      <c r="K11" s="11">
        <f t="shared" si="1"/>
        <v>29.166666666666668</v>
      </c>
      <c r="L11" s="30">
        <f t="shared" si="2"/>
        <v>913.2083333333334</v>
      </c>
      <c r="M11" s="11">
        <f t="shared" si="3"/>
        <v>37.5</v>
      </c>
      <c r="N11" s="30">
        <f t="shared" si="4"/>
        <v>1174.125</v>
      </c>
    </row>
    <row r="12" spans="1:14" ht="37.5" customHeight="1">
      <c r="A12" s="11">
        <v>9</v>
      </c>
      <c r="B12" s="2" t="s">
        <v>21</v>
      </c>
      <c r="C12" s="3" t="s">
        <v>27</v>
      </c>
      <c r="D12" s="24" t="s">
        <v>45</v>
      </c>
      <c r="E12" s="2" t="s">
        <v>9</v>
      </c>
      <c r="F12" s="28" t="s">
        <v>8</v>
      </c>
      <c r="G12" s="22">
        <v>50</v>
      </c>
      <c r="H12" s="26">
        <v>38.31</v>
      </c>
      <c r="I12" s="29">
        <f t="shared" si="0"/>
        <v>1915.5</v>
      </c>
      <c r="J12" s="11">
        <f t="shared" si="5"/>
        <v>4.166666666666667</v>
      </c>
      <c r="K12" s="11">
        <f t="shared" si="1"/>
        <v>29.166666666666668</v>
      </c>
      <c r="L12" s="30">
        <f t="shared" si="2"/>
        <v>1117.375</v>
      </c>
      <c r="M12" s="11">
        <f t="shared" si="3"/>
        <v>37.5</v>
      </c>
      <c r="N12" s="30">
        <f t="shared" si="4"/>
        <v>1436.625</v>
      </c>
    </row>
    <row r="13" spans="1:14" ht="36.75" customHeight="1">
      <c r="A13" s="11">
        <v>10</v>
      </c>
      <c r="B13" s="2" t="s">
        <v>21</v>
      </c>
      <c r="C13" s="4" t="s">
        <v>55</v>
      </c>
      <c r="D13" s="24" t="s">
        <v>46</v>
      </c>
      <c r="E13" s="2" t="s">
        <v>9</v>
      </c>
      <c r="F13" s="28" t="s">
        <v>8</v>
      </c>
      <c r="G13" s="22">
        <v>100</v>
      </c>
      <c r="H13" s="26">
        <v>20.35</v>
      </c>
      <c r="I13" s="29">
        <f t="shared" si="0"/>
        <v>2035.0000000000002</v>
      </c>
      <c r="J13" s="11">
        <f t="shared" si="5"/>
        <v>8.333333333333334</v>
      </c>
      <c r="K13" s="11">
        <f t="shared" si="1"/>
        <v>58.333333333333336</v>
      </c>
      <c r="L13" s="30">
        <f t="shared" si="2"/>
        <v>1187.0833333333335</v>
      </c>
      <c r="M13" s="11">
        <f t="shared" si="3"/>
        <v>75</v>
      </c>
      <c r="N13" s="30">
        <f t="shared" si="4"/>
        <v>1526.25</v>
      </c>
    </row>
    <row r="14" spans="1:14" ht="36.75" customHeight="1">
      <c r="A14" s="11">
        <v>11</v>
      </c>
      <c r="B14" s="2" t="s">
        <v>19</v>
      </c>
      <c r="C14" s="4" t="s">
        <v>31</v>
      </c>
      <c r="D14" s="24" t="s">
        <v>12</v>
      </c>
      <c r="E14" s="5" t="s">
        <v>10</v>
      </c>
      <c r="F14" s="28"/>
      <c r="G14" s="22">
        <v>468</v>
      </c>
      <c r="H14" s="26">
        <v>8.92</v>
      </c>
      <c r="I14" s="29">
        <f t="shared" si="0"/>
        <v>4174.56</v>
      </c>
      <c r="J14" s="11">
        <f t="shared" si="5"/>
        <v>39</v>
      </c>
      <c r="K14" s="11">
        <f t="shared" si="1"/>
        <v>273</v>
      </c>
      <c r="L14" s="30">
        <f t="shared" si="2"/>
        <v>2435.16</v>
      </c>
      <c r="M14" s="11">
        <f t="shared" si="3"/>
        <v>351</v>
      </c>
      <c r="N14" s="30">
        <f t="shared" si="4"/>
        <v>3130.92</v>
      </c>
    </row>
    <row r="15" spans="1:14" ht="42.75" customHeight="1">
      <c r="A15" s="11">
        <v>12</v>
      </c>
      <c r="B15" s="2" t="s">
        <v>19</v>
      </c>
      <c r="C15" s="4" t="s">
        <v>28</v>
      </c>
      <c r="D15" s="24" t="s">
        <v>45</v>
      </c>
      <c r="E15" s="2" t="s">
        <v>9</v>
      </c>
      <c r="F15" s="25"/>
      <c r="G15" s="22">
        <v>244</v>
      </c>
      <c r="H15" s="26">
        <v>2.9</v>
      </c>
      <c r="I15" s="29">
        <f t="shared" si="0"/>
        <v>707.6</v>
      </c>
      <c r="J15" s="11">
        <f t="shared" si="5"/>
        <v>20.333333333333332</v>
      </c>
      <c r="K15" s="11">
        <f t="shared" si="1"/>
        <v>142.33333333333331</v>
      </c>
      <c r="L15" s="30">
        <f t="shared" si="2"/>
        <v>412.7666666666666</v>
      </c>
      <c r="M15" s="11">
        <f t="shared" si="3"/>
        <v>183</v>
      </c>
      <c r="N15" s="30">
        <f t="shared" si="4"/>
        <v>530.6999999999999</v>
      </c>
    </row>
    <row r="16" spans="1:14" ht="38.25" customHeight="1">
      <c r="A16" s="11">
        <v>13</v>
      </c>
      <c r="B16" s="2" t="s">
        <v>19</v>
      </c>
      <c r="C16" s="4" t="s">
        <v>29</v>
      </c>
      <c r="D16" s="24" t="s">
        <v>11</v>
      </c>
      <c r="E16" s="5" t="s">
        <v>10</v>
      </c>
      <c r="F16" s="21"/>
      <c r="G16" s="22">
        <v>444</v>
      </c>
      <c r="H16" s="26">
        <v>7</v>
      </c>
      <c r="I16" s="29">
        <f t="shared" si="0"/>
        <v>3108</v>
      </c>
      <c r="J16" s="11">
        <f t="shared" si="5"/>
        <v>37</v>
      </c>
      <c r="K16" s="11">
        <f t="shared" si="1"/>
        <v>259</v>
      </c>
      <c r="L16" s="30">
        <f t="shared" si="2"/>
        <v>1813</v>
      </c>
      <c r="M16" s="11">
        <f t="shared" si="3"/>
        <v>333</v>
      </c>
      <c r="N16" s="30">
        <f t="shared" si="4"/>
        <v>2331</v>
      </c>
    </row>
    <row r="17" spans="1:14" ht="40.5" customHeight="1">
      <c r="A17" s="11">
        <v>14</v>
      </c>
      <c r="B17" s="2" t="s">
        <v>19</v>
      </c>
      <c r="C17" s="4" t="s">
        <v>30</v>
      </c>
      <c r="D17" s="24" t="s">
        <v>47</v>
      </c>
      <c r="E17" s="5" t="s">
        <v>10</v>
      </c>
      <c r="F17" s="28"/>
      <c r="G17" s="22">
        <v>120</v>
      </c>
      <c r="H17" s="26">
        <v>3</v>
      </c>
      <c r="I17" s="29">
        <f t="shared" si="0"/>
        <v>360</v>
      </c>
      <c r="J17" s="11">
        <f t="shared" si="5"/>
        <v>10</v>
      </c>
      <c r="K17" s="11">
        <f t="shared" si="1"/>
        <v>70</v>
      </c>
      <c r="L17" s="30">
        <f t="shared" si="2"/>
        <v>210</v>
      </c>
      <c r="M17" s="11">
        <f t="shared" si="3"/>
        <v>90</v>
      </c>
      <c r="N17" s="30">
        <f t="shared" si="4"/>
        <v>270</v>
      </c>
    </row>
    <row r="18" spans="1:14" ht="47.25" customHeight="1">
      <c r="A18" s="11">
        <v>15</v>
      </c>
      <c r="B18" s="2" t="s">
        <v>20</v>
      </c>
      <c r="C18" s="4" t="s">
        <v>32</v>
      </c>
      <c r="D18" s="24" t="s">
        <v>48</v>
      </c>
      <c r="E18" s="5" t="s">
        <v>10</v>
      </c>
      <c r="F18" s="28"/>
      <c r="G18" s="22">
        <v>32</v>
      </c>
      <c r="H18" s="26">
        <v>25</v>
      </c>
      <c r="I18" s="29">
        <f t="shared" si="0"/>
        <v>800</v>
      </c>
      <c r="J18" s="11">
        <f t="shared" si="5"/>
        <v>2.6666666666666665</v>
      </c>
      <c r="K18" s="11">
        <f t="shared" si="1"/>
        <v>18.666666666666664</v>
      </c>
      <c r="L18" s="30">
        <f t="shared" si="2"/>
        <v>466.66666666666663</v>
      </c>
      <c r="M18" s="11">
        <f t="shared" si="3"/>
        <v>24</v>
      </c>
      <c r="N18" s="30">
        <f t="shared" si="4"/>
        <v>600</v>
      </c>
    </row>
    <row r="19" spans="1:14" ht="54.75" customHeight="1">
      <c r="A19" s="31">
        <v>16</v>
      </c>
      <c r="B19" s="32" t="s">
        <v>20</v>
      </c>
      <c r="C19" s="33" t="s">
        <v>66</v>
      </c>
      <c r="D19" s="34" t="s">
        <v>67</v>
      </c>
      <c r="E19" s="35" t="s">
        <v>10</v>
      </c>
      <c r="F19" s="36"/>
      <c r="G19" s="37">
        <v>200</v>
      </c>
      <c r="H19" s="38">
        <v>23</v>
      </c>
      <c r="I19" s="29">
        <f t="shared" si="0"/>
        <v>4600</v>
      </c>
      <c r="J19" s="11">
        <f t="shared" si="5"/>
        <v>16.666666666666668</v>
      </c>
      <c r="K19" s="11">
        <f t="shared" si="1"/>
        <v>116.66666666666667</v>
      </c>
      <c r="L19" s="30">
        <f t="shared" si="2"/>
        <v>2683.3333333333335</v>
      </c>
      <c r="M19" s="11">
        <f t="shared" si="3"/>
        <v>150</v>
      </c>
      <c r="N19" s="30">
        <f t="shared" si="4"/>
        <v>3450</v>
      </c>
    </row>
    <row r="20" spans="1:14" ht="54.75" customHeight="1">
      <c r="A20" s="31">
        <v>17</v>
      </c>
      <c r="B20" s="32" t="s">
        <v>20</v>
      </c>
      <c r="C20" s="33" t="s">
        <v>64</v>
      </c>
      <c r="D20" s="34" t="s">
        <v>48</v>
      </c>
      <c r="E20" s="35" t="s">
        <v>10</v>
      </c>
      <c r="F20" s="36" t="s">
        <v>8</v>
      </c>
      <c r="G20" s="37">
        <v>200</v>
      </c>
      <c r="H20" s="38">
        <v>44</v>
      </c>
      <c r="I20" s="29">
        <f t="shared" si="0"/>
        <v>8800</v>
      </c>
      <c r="J20" s="11">
        <f t="shared" si="5"/>
        <v>16.666666666666668</v>
      </c>
      <c r="K20" s="11">
        <f t="shared" si="1"/>
        <v>116.66666666666667</v>
      </c>
      <c r="L20" s="30">
        <f t="shared" si="2"/>
        <v>5133.333333333334</v>
      </c>
      <c r="M20" s="11">
        <f t="shared" si="3"/>
        <v>150</v>
      </c>
      <c r="N20" s="30">
        <f t="shared" si="4"/>
        <v>6600</v>
      </c>
    </row>
    <row r="21" spans="1:14" s="6" customFormat="1" ht="54.75" customHeight="1">
      <c r="A21" s="11">
        <v>18</v>
      </c>
      <c r="B21" s="2" t="s">
        <v>20</v>
      </c>
      <c r="C21" s="4" t="s">
        <v>53</v>
      </c>
      <c r="D21" s="24" t="s">
        <v>16</v>
      </c>
      <c r="E21" s="5" t="s">
        <v>10</v>
      </c>
      <c r="F21" s="28"/>
      <c r="G21" s="22">
        <v>324</v>
      </c>
      <c r="H21" s="26">
        <v>20</v>
      </c>
      <c r="I21" s="29">
        <f t="shared" si="0"/>
        <v>6480</v>
      </c>
      <c r="J21" s="11">
        <f t="shared" si="5"/>
        <v>27</v>
      </c>
      <c r="K21" s="11">
        <f t="shared" si="1"/>
        <v>189</v>
      </c>
      <c r="L21" s="30">
        <f t="shared" si="2"/>
        <v>3780</v>
      </c>
      <c r="M21" s="11">
        <f t="shared" si="3"/>
        <v>243</v>
      </c>
      <c r="N21" s="30">
        <f t="shared" si="4"/>
        <v>4860</v>
      </c>
    </row>
    <row r="22" spans="1:14" ht="54.75" customHeight="1">
      <c r="A22" s="11">
        <v>19</v>
      </c>
      <c r="B22" s="2" t="s">
        <v>20</v>
      </c>
      <c r="C22" s="4" t="s">
        <v>37</v>
      </c>
      <c r="D22" s="24" t="s">
        <v>49</v>
      </c>
      <c r="E22" s="5" t="s">
        <v>10</v>
      </c>
      <c r="F22" s="28"/>
      <c r="G22" s="22">
        <v>8680</v>
      </c>
      <c r="H22" s="26">
        <v>17.8</v>
      </c>
      <c r="I22" s="29">
        <f t="shared" si="0"/>
        <v>154504</v>
      </c>
      <c r="J22" s="11">
        <f t="shared" si="5"/>
        <v>723.3333333333334</v>
      </c>
      <c r="K22" s="11">
        <f t="shared" si="1"/>
        <v>5063.333333333334</v>
      </c>
      <c r="L22" s="30">
        <f t="shared" si="2"/>
        <v>90127.33333333334</v>
      </c>
      <c r="M22" s="11">
        <f t="shared" si="3"/>
        <v>6510</v>
      </c>
      <c r="N22" s="30">
        <f t="shared" si="4"/>
        <v>115878</v>
      </c>
    </row>
    <row r="23" spans="1:14" ht="54.75" customHeight="1">
      <c r="A23" s="11">
        <v>20</v>
      </c>
      <c r="B23" s="2" t="s">
        <v>20</v>
      </c>
      <c r="C23" s="33" t="s">
        <v>38</v>
      </c>
      <c r="D23" s="24" t="s">
        <v>17</v>
      </c>
      <c r="E23" s="5" t="s">
        <v>10</v>
      </c>
      <c r="F23" s="28"/>
      <c r="G23" s="22">
        <v>2640</v>
      </c>
      <c r="H23" s="26">
        <v>29</v>
      </c>
      <c r="I23" s="29">
        <f t="shared" si="0"/>
        <v>76560</v>
      </c>
      <c r="J23" s="11">
        <f t="shared" si="5"/>
        <v>220</v>
      </c>
      <c r="K23" s="11">
        <f t="shared" si="1"/>
        <v>1540</v>
      </c>
      <c r="L23" s="30">
        <f t="shared" si="2"/>
        <v>44660</v>
      </c>
      <c r="M23" s="11">
        <f t="shared" si="3"/>
        <v>1980</v>
      </c>
      <c r="N23" s="30">
        <f t="shared" si="4"/>
        <v>57420</v>
      </c>
    </row>
    <row r="24" spans="1:14" ht="54.75" customHeight="1">
      <c r="A24" s="11">
        <v>21</v>
      </c>
      <c r="B24" s="2" t="s">
        <v>20</v>
      </c>
      <c r="C24" s="4" t="s">
        <v>39</v>
      </c>
      <c r="D24" s="24" t="s">
        <v>17</v>
      </c>
      <c r="E24" s="5" t="s">
        <v>10</v>
      </c>
      <c r="F24" s="28"/>
      <c r="G24" s="22">
        <v>372</v>
      </c>
      <c r="H24" s="26">
        <v>29</v>
      </c>
      <c r="I24" s="29">
        <f t="shared" si="0"/>
        <v>10788</v>
      </c>
      <c r="J24" s="11">
        <f t="shared" si="5"/>
        <v>31</v>
      </c>
      <c r="K24" s="11">
        <f t="shared" si="1"/>
        <v>217</v>
      </c>
      <c r="L24" s="30">
        <f t="shared" si="2"/>
        <v>6293</v>
      </c>
      <c r="M24" s="11">
        <f t="shared" si="3"/>
        <v>279</v>
      </c>
      <c r="N24" s="30">
        <f t="shared" si="4"/>
        <v>8091</v>
      </c>
    </row>
    <row r="25" spans="1:14" ht="54.75" customHeight="1">
      <c r="A25" s="11">
        <v>22</v>
      </c>
      <c r="B25" s="2" t="s">
        <v>20</v>
      </c>
      <c r="C25" s="4" t="s">
        <v>40</v>
      </c>
      <c r="D25" s="24" t="s">
        <v>17</v>
      </c>
      <c r="E25" s="5" t="s">
        <v>10</v>
      </c>
      <c r="F25" s="28"/>
      <c r="G25" s="22">
        <v>344</v>
      </c>
      <c r="H25" s="26">
        <v>25.2</v>
      </c>
      <c r="I25" s="29">
        <f t="shared" si="0"/>
        <v>8668.8</v>
      </c>
      <c r="J25" s="11">
        <f t="shared" si="5"/>
        <v>28.666666666666668</v>
      </c>
      <c r="K25" s="11">
        <f t="shared" si="1"/>
        <v>200.66666666666669</v>
      </c>
      <c r="L25" s="30">
        <f t="shared" si="2"/>
        <v>5056.8</v>
      </c>
      <c r="M25" s="11">
        <f t="shared" si="3"/>
        <v>258</v>
      </c>
      <c r="N25" s="30">
        <f t="shared" si="4"/>
        <v>6501.599999999999</v>
      </c>
    </row>
    <row r="26" spans="1:14" ht="54.75" customHeight="1">
      <c r="A26" s="11">
        <v>23</v>
      </c>
      <c r="B26" s="2" t="s">
        <v>20</v>
      </c>
      <c r="C26" s="4" t="s">
        <v>54</v>
      </c>
      <c r="D26" s="24" t="s">
        <v>17</v>
      </c>
      <c r="E26" s="5" t="s">
        <v>10</v>
      </c>
      <c r="F26" s="28"/>
      <c r="G26" s="22">
        <v>508</v>
      </c>
      <c r="H26" s="39">
        <v>19.1</v>
      </c>
      <c r="I26" s="29">
        <f t="shared" si="0"/>
        <v>9702.800000000001</v>
      </c>
      <c r="J26" s="11">
        <f t="shared" si="5"/>
        <v>42.333333333333336</v>
      </c>
      <c r="K26" s="11">
        <f t="shared" si="1"/>
        <v>296.33333333333337</v>
      </c>
      <c r="L26" s="30">
        <f t="shared" si="2"/>
        <v>5659.966666666668</v>
      </c>
      <c r="M26" s="11">
        <f t="shared" si="3"/>
        <v>381</v>
      </c>
      <c r="N26" s="30">
        <f t="shared" si="4"/>
        <v>7277.1</v>
      </c>
    </row>
    <row r="27" spans="1:14" ht="54.75" customHeight="1">
      <c r="A27" s="31">
        <v>24</v>
      </c>
      <c r="B27" s="32" t="s">
        <v>20</v>
      </c>
      <c r="C27" s="33" t="s">
        <v>61</v>
      </c>
      <c r="D27" s="34" t="s">
        <v>17</v>
      </c>
      <c r="E27" s="35" t="s">
        <v>10</v>
      </c>
      <c r="F27" s="40"/>
      <c r="G27" s="37">
        <v>160</v>
      </c>
      <c r="H27" s="41">
        <v>22</v>
      </c>
      <c r="I27" s="29">
        <f t="shared" si="0"/>
        <v>3520</v>
      </c>
      <c r="J27" s="11">
        <f t="shared" si="5"/>
        <v>13.333333333333334</v>
      </c>
      <c r="K27" s="11">
        <f t="shared" si="1"/>
        <v>93.33333333333334</v>
      </c>
      <c r="L27" s="30">
        <f t="shared" si="2"/>
        <v>2053.3333333333335</v>
      </c>
      <c r="M27" s="11">
        <f t="shared" si="3"/>
        <v>120</v>
      </c>
      <c r="N27" s="30">
        <f t="shared" si="4"/>
        <v>2640</v>
      </c>
    </row>
    <row r="28" spans="1:14" ht="54.75" customHeight="1">
      <c r="A28" s="11">
        <v>25</v>
      </c>
      <c r="B28" s="2" t="s">
        <v>20</v>
      </c>
      <c r="C28" s="3" t="s">
        <v>26</v>
      </c>
      <c r="D28" s="24" t="s">
        <v>17</v>
      </c>
      <c r="E28" s="5" t="s">
        <v>10</v>
      </c>
      <c r="F28" s="28"/>
      <c r="G28" s="22">
        <v>1130</v>
      </c>
      <c r="H28" s="26">
        <v>14.9</v>
      </c>
      <c r="I28" s="29">
        <f t="shared" si="0"/>
        <v>16837</v>
      </c>
      <c r="J28" s="11">
        <f t="shared" si="5"/>
        <v>94.16666666666667</v>
      </c>
      <c r="K28" s="11">
        <f t="shared" si="1"/>
        <v>659.1666666666667</v>
      </c>
      <c r="L28" s="30">
        <f t="shared" si="2"/>
        <v>9821.583333333334</v>
      </c>
      <c r="M28" s="11">
        <f t="shared" si="3"/>
        <v>847.5</v>
      </c>
      <c r="N28" s="30">
        <f t="shared" si="4"/>
        <v>12627.75</v>
      </c>
    </row>
    <row r="29" spans="1:14" ht="54.75" customHeight="1">
      <c r="A29" s="31">
        <v>26</v>
      </c>
      <c r="B29" s="32" t="s">
        <v>20</v>
      </c>
      <c r="C29" s="33" t="s">
        <v>62</v>
      </c>
      <c r="D29" s="34" t="s">
        <v>17</v>
      </c>
      <c r="E29" s="35" t="s">
        <v>10</v>
      </c>
      <c r="F29" s="40"/>
      <c r="G29" s="37">
        <v>120</v>
      </c>
      <c r="H29" s="41">
        <v>48</v>
      </c>
      <c r="I29" s="29">
        <f t="shared" si="0"/>
        <v>5760</v>
      </c>
      <c r="J29" s="11">
        <f t="shared" si="5"/>
        <v>10</v>
      </c>
      <c r="K29" s="11">
        <f t="shared" si="1"/>
        <v>70</v>
      </c>
      <c r="L29" s="30">
        <f t="shared" si="2"/>
        <v>3360</v>
      </c>
      <c r="M29" s="11">
        <f t="shared" si="3"/>
        <v>90</v>
      </c>
      <c r="N29" s="30">
        <f t="shared" si="4"/>
        <v>4320</v>
      </c>
    </row>
    <row r="30" spans="1:14" ht="54.75" customHeight="1">
      <c r="A30" s="31">
        <v>27</v>
      </c>
      <c r="B30" s="32" t="s">
        <v>20</v>
      </c>
      <c r="C30" s="33" t="s">
        <v>63</v>
      </c>
      <c r="D30" s="34" t="s">
        <v>17</v>
      </c>
      <c r="E30" s="35" t="s">
        <v>10</v>
      </c>
      <c r="F30" s="40" t="s">
        <v>8</v>
      </c>
      <c r="G30" s="37">
        <v>120</v>
      </c>
      <c r="H30" s="38">
        <v>15.8</v>
      </c>
      <c r="I30" s="29">
        <f t="shared" si="0"/>
        <v>1896</v>
      </c>
      <c r="J30" s="11">
        <f t="shared" si="5"/>
        <v>10</v>
      </c>
      <c r="K30" s="11">
        <f t="shared" si="1"/>
        <v>70</v>
      </c>
      <c r="L30" s="30">
        <f t="shared" si="2"/>
        <v>1106</v>
      </c>
      <c r="M30" s="11">
        <f t="shared" si="3"/>
        <v>90</v>
      </c>
      <c r="N30" s="30">
        <f t="shared" si="4"/>
        <v>1422</v>
      </c>
    </row>
    <row r="31" spans="1:14" ht="54.75" customHeight="1">
      <c r="A31" s="11">
        <v>28</v>
      </c>
      <c r="B31" s="2" t="s">
        <v>20</v>
      </c>
      <c r="C31" s="4" t="s">
        <v>34</v>
      </c>
      <c r="D31" s="24" t="s">
        <v>50</v>
      </c>
      <c r="E31" s="5" t="s">
        <v>10</v>
      </c>
      <c r="F31" s="28"/>
      <c r="G31" s="22">
        <v>600</v>
      </c>
      <c r="H31" s="42">
        <v>33.2</v>
      </c>
      <c r="I31" s="29">
        <f t="shared" si="0"/>
        <v>19920</v>
      </c>
      <c r="J31" s="11">
        <f t="shared" si="5"/>
        <v>50</v>
      </c>
      <c r="K31" s="11">
        <f t="shared" si="1"/>
        <v>350</v>
      </c>
      <c r="L31" s="30">
        <f t="shared" si="2"/>
        <v>11620.000000000002</v>
      </c>
      <c r="M31" s="11">
        <f t="shared" si="3"/>
        <v>450</v>
      </c>
      <c r="N31" s="30">
        <f t="shared" si="4"/>
        <v>14940.000000000002</v>
      </c>
    </row>
    <row r="32" spans="1:14" s="6" customFormat="1" ht="54.75" customHeight="1">
      <c r="A32" s="11">
        <v>29</v>
      </c>
      <c r="B32" s="2" t="s">
        <v>20</v>
      </c>
      <c r="C32" s="3" t="s">
        <v>25</v>
      </c>
      <c r="D32" s="24" t="s">
        <v>51</v>
      </c>
      <c r="E32" s="5" t="s">
        <v>10</v>
      </c>
      <c r="F32" s="28"/>
      <c r="G32" s="22">
        <v>200</v>
      </c>
      <c r="H32" s="26">
        <v>25.9</v>
      </c>
      <c r="I32" s="29">
        <f t="shared" si="0"/>
        <v>5180</v>
      </c>
      <c r="J32" s="11">
        <f t="shared" si="5"/>
        <v>16.666666666666668</v>
      </c>
      <c r="K32" s="11">
        <f t="shared" si="1"/>
        <v>116.66666666666667</v>
      </c>
      <c r="L32" s="30">
        <f t="shared" si="2"/>
        <v>3021.6666666666665</v>
      </c>
      <c r="M32" s="11">
        <f t="shared" si="3"/>
        <v>150</v>
      </c>
      <c r="N32" s="30">
        <f t="shared" si="4"/>
        <v>3885</v>
      </c>
    </row>
    <row r="33" spans="1:14" s="6" customFormat="1" ht="54.75" customHeight="1">
      <c r="A33" s="11">
        <v>30</v>
      </c>
      <c r="B33" s="2" t="s">
        <v>20</v>
      </c>
      <c r="C33" s="4" t="s">
        <v>33</v>
      </c>
      <c r="D33" s="24" t="s">
        <v>52</v>
      </c>
      <c r="E33" s="5" t="s">
        <v>10</v>
      </c>
      <c r="F33" s="28"/>
      <c r="G33" s="22">
        <v>70</v>
      </c>
      <c r="H33" s="26">
        <v>25.9</v>
      </c>
      <c r="I33" s="29">
        <f t="shared" si="0"/>
        <v>1813</v>
      </c>
      <c r="J33" s="11">
        <f t="shared" si="5"/>
        <v>5.833333333333333</v>
      </c>
      <c r="K33" s="11">
        <f t="shared" si="1"/>
        <v>40.83333333333333</v>
      </c>
      <c r="L33" s="30">
        <f t="shared" si="2"/>
        <v>1057.5833333333333</v>
      </c>
      <c r="M33" s="11">
        <f t="shared" si="3"/>
        <v>52.5</v>
      </c>
      <c r="N33" s="30">
        <f t="shared" si="4"/>
        <v>1359.75</v>
      </c>
    </row>
    <row r="34" spans="1:14" s="6" customFormat="1" ht="54.75" customHeight="1">
      <c r="A34" s="11">
        <v>31</v>
      </c>
      <c r="B34" s="2" t="s">
        <v>20</v>
      </c>
      <c r="C34" s="4" t="s">
        <v>35</v>
      </c>
      <c r="D34" s="24" t="s">
        <v>51</v>
      </c>
      <c r="E34" s="5" t="s">
        <v>10</v>
      </c>
      <c r="F34" s="28"/>
      <c r="G34" s="22">
        <v>2695</v>
      </c>
      <c r="H34" s="26">
        <v>22.9</v>
      </c>
      <c r="I34" s="29">
        <f t="shared" si="0"/>
        <v>61715.49999999999</v>
      </c>
      <c r="J34" s="11">
        <f t="shared" si="5"/>
        <v>224.58333333333334</v>
      </c>
      <c r="K34" s="11">
        <f t="shared" si="1"/>
        <v>1572.0833333333335</v>
      </c>
      <c r="L34" s="30">
        <f t="shared" si="2"/>
        <v>36000.708333333336</v>
      </c>
      <c r="M34" s="11">
        <f t="shared" si="3"/>
        <v>2021.25</v>
      </c>
      <c r="N34" s="30">
        <f t="shared" si="4"/>
        <v>46286.625</v>
      </c>
    </row>
    <row r="35" spans="1:14" s="6" customFormat="1" ht="54.75" customHeight="1">
      <c r="A35" s="11">
        <v>32</v>
      </c>
      <c r="B35" s="2" t="s">
        <v>20</v>
      </c>
      <c r="C35" s="4" t="s">
        <v>36</v>
      </c>
      <c r="D35" s="24" t="s">
        <v>52</v>
      </c>
      <c r="E35" s="5" t="s">
        <v>10</v>
      </c>
      <c r="F35" s="28"/>
      <c r="G35" s="22">
        <v>1485</v>
      </c>
      <c r="H35" s="26">
        <v>29.8</v>
      </c>
      <c r="I35" s="29">
        <f t="shared" si="0"/>
        <v>44253</v>
      </c>
      <c r="J35" s="11">
        <f t="shared" si="5"/>
        <v>123.75</v>
      </c>
      <c r="K35" s="11">
        <f t="shared" si="1"/>
        <v>866.25</v>
      </c>
      <c r="L35" s="30">
        <f t="shared" si="2"/>
        <v>25814.25</v>
      </c>
      <c r="M35" s="11">
        <f t="shared" si="3"/>
        <v>1113.75</v>
      </c>
      <c r="N35" s="30">
        <f t="shared" si="4"/>
        <v>33189.75</v>
      </c>
    </row>
    <row r="36" spans="1:14" s="6" customFormat="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1"/>
      <c r="B37" s="11"/>
      <c r="C37" s="43" t="s">
        <v>74</v>
      </c>
      <c r="D37" s="44"/>
      <c r="E37" s="11"/>
      <c r="F37" s="11"/>
      <c r="G37" s="11"/>
      <c r="H37" s="45"/>
      <c r="I37" s="29"/>
      <c r="J37" s="11"/>
      <c r="K37" s="11"/>
      <c r="L37" s="30"/>
      <c r="M37" s="11"/>
      <c r="N37" s="46">
        <f>SUM(N4:N36)</f>
        <v>368137.275</v>
      </c>
    </row>
    <row r="38" spans="7:9" s="6" customFormat="1" ht="15">
      <c r="G38" s="47"/>
      <c r="H38" s="48"/>
      <c r="I38" s="49"/>
    </row>
  </sheetData>
  <sheetProtection/>
  <mergeCells count="2">
    <mergeCell ref="A2:N2"/>
    <mergeCell ref="A1:N1"/>
  </mergeCells>
  <printOptions horizontalCentered="1" verticalCentered="1"/>
  <pageMargins left="0.35433070866141736" right="0.35433070866141736" top="0.6692913385826772" bottom="0.6299212598425197" header="0.3937007874015748" footer="0.35433070866141736"/>
  <pageSetup horizontalDpi="300" verticalDpi="300" orientation="landscape" pageOrder="overThenDown" paperSize="9" scale="77" r:id="rId1"/>
  <headerFooter alignWithMargins="0">
    <oddFooter>&amp;L&amp;"Arial,Grassetto"UCF&amp;C&amp;"Times New Roman,Normale"&amp;12Pagina &amp;P</oddFooter>
  </headerFooter>
  <rowBreaks count="2" manualBreakCount="2">
    <brk id="37" max="255" man="1"/>
    <brk id="25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50359angius</cp:lastModifiedBy>
  <cp:lastPrinted>2013-05-15T06:56:20Z</cp:lastPrinted>
  <dcterms:created xsi:type="dcterms:W3CDTF">2013-01-30T08:37:35Z</dcterms:created>
  <dcterms:modified xsi:type="dcterms:W3CDTF">2013-05-15T06:56:58Z</dcterms:modified>
  <cp:category/>
  <cp:version/>
  <cp:contentType/>
  <cp:contentStatus/>
</cp:coreProperties>
</file>